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Савельевна\Desktop\Конкурс программно-метод.материалов\"/>
    </mc:Choice>
  </mc:AlternateContent>
  <xr:revisionPtr revIDLastSave="0" documentId="13_ncr:1_{DBB6D82F-FFA2-473F-8017-DC8501C5685E}" xr6:coauthVersionLast="36" xr6:coauthVersionMax="36" xr10:uidLastSave="{00000000-0000-0000-0000-000000000000}"/>
  <bookViews>
    <workbookView minimized="1" xWindow="240" yWindow="48" windowWidth="20112" windowHeight="7992" firstSheet="1" activeTab="1" xr2:uid="{00000000-000D-0000-FFFF-FFFF00000000}"/>
  </bookViews>
  <sheets>
    <sheet name="Входной контроль" sheetId="5" r:id="rId1"/>
    <sheet name="Промежуточный контроль Декабрь" sheetId="4" r:id="rId2"/>
    <sheet name="Промежуточный контроль Май" sheetId="7" r:id="rId3"/>
    <sheet name="Финальный контроль " sheetId="6" r:id="rId4"/>
  </sheets>
  <definedNames>
    <definedName name="_xlnm.Print_Area" localSheetId="0">'Входной контроль'!$A$1:$F$40</definedName>
    <definedName name="_xlnm.Print_Area" localSheetId="1">'Промежуточный контроль Декабрь'!$A$1:$H$34</definedName>
    <definedName name="_xlnm.Print_Area" localSheetId="2">'Промежуточный контроль Май'!$A$1:$H$34</definedName>
    <definedName name="_xlnm.Print_Area" localSheetId="3">'Финальный контроль '!$A$1:$H$36</definedName>
  </definedNames>
  <calcPr calcId="191029" refMode="R1C1"/>
</workbook>
</file>

<file path=xl/calcChain.xml><?xml version="1.0" encoding="utf-8"?>
<calcChain xmlns="http://schemas.openxmlformats.org/spreadsheetml/2006/main">
  <c r="F11" i="5" l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H8" i="7" l="1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C28" i="7"/>
  <c r="D28" i="7"/>
  <c r="E28" i="7"/>
  <c r="F28" i="7"/>
  <c r="H28" i="7"/>
  <c r="F30" i="7"/>
  <c r="E30" i="7"/>
  <c r="D30" i="7"/>
  <c r="C30" i="7"/>
  <c r="F29" i="7"/>
  <c r="E29" i="7"/>
  <c r="D29" i="7"/>
  <c r="C29" i="7"/>
  <c r="F31" i="6"/>
  <c r="E31" i="6"/>
  <c r="D31" i="6"/>
  <c r="C31" i="6"/>
  <c r="F30" i="6"/>
  <c r="E30" i="6"/>
  <c r="D30" i="6"/>
  <c r="C30" i="6"/>
  <c r="F29" i="6"/>
  <c r="E29" i="6"/>
  <c r="D29" i="6"/>
  <c r="C29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E28" i="4"/>
  <c r="C29" i="4"/>
  <c r="C28" i="4"/>
  <c r="H15" i="4"/>
  <c r="H16" i="4"/>
  <c r="H17" i="4"/>
  <c r="H18" i="4"/>
  <c r="H19" i="4"/>
  <c r="H20" i="4"/>
  <c r="H21" i="4"/>
  <c r="H22" i="4"/>
  <c r="D26" i="5"/>
  <c r="E26" i="5"/>
  <c r="D27" i="5"/>
  <c r="E27" i="5"/>
  <c r="D28" i="5"/>
  <c r="E28" i="5"/>
  <c r="C26" i="5"/>
  <c r="H30" i="7" l="1"/>
  <c r="H29" i="7"/>
  <c r="H31" i="6"/>
  <c r="H30" i="6"/>
  <c r="H29" i="6"/>
  <c r="H8" i="4"/>
  <c r="H9" i="4"/>
  <c r="H10" i="4"/>
  <c r="H11" i="4"/>
  <c r="H12" i="4"/>
  <c r="H13" i="4"/>
  <c r="H14" i="4"/>
  <c r="C28" i="5"/>
  <c r="C27" i="5"/>
  <c r="D28" i="4"/>
  <c r="F28" i="4"/>
  <c r="D29" i="4"/>
  <c r="E29" i="4"/>
  <c r="F29" i="4"/>
  <c r="D30" i="4"/>
  <c r="E30" i="4"/>
  <c r="F30" i="4"/>
  <c r="C30" i="4"/>
  <c r="H28" i="4" l="1"/>
  <c r="H30" i="4"/>
  <c r="H29" i="4"/>
  <c r="F28" i="5"/>
  <c r="F27" i="5"/>
  <c r="F26" i="5"/>
</calcChain>
</file>

<file path=xl/sharedStrings.xml><?xml version="1.0" encoding="utf-8"?>
<sst xmlns="http://schemas.openxmlformats.org/spreadsheetml/2006/main" count="170" uniqueCount="68">
  <si>
    <t>ПРОТОКОЛ ФИКСАЦИИ РЕЗУЛЬТАТОВ ПРОМЕЖУТОЧНОГО КОНТРОЛЯ</t>
  </si>
  <si>
    <t>Образовательная программа и сроки ее реализации</t>
  </si>
  <si>
    <t>№</t>
  </si>
  <si>
    <t>ФИО учащегося</t>
  </si>
  <si>
    <t>Параметры оценки</t>
  </si>
  <si>
    <t>Уровень (В,С,Н)</t>
  </si>
  <si>
    <t>Практ. подготовка</t>
  </si>
  <si>
    <t>Теор. подготовка</t>
  </si>
  <si>
    <t>ДЕКАБРЬ</t>
  </si>
  <si>
    <t>Высокий уровень (чел.)</t>
  </si>
  <si>
    <t>Низкий уровень (чел.)</t>
  </si>
  <si>
    <t>Средний уровень (чел.)</t>
  </si>
  <si>
    <t>Педагог</t>
  </si>
  <si>
    <t>Высокий уровень</t>
  </si>
  <si>
    <t>Средний уровень</t>
  </si>
  <si>
    <t>Низкий уровень</t>
  </si>
  <si>
    <t>В</t>
  </si>
  <si>
    <t>С</t>
  </si>
  <si>
    <t>Н</t>
  </si>
  <si>
    <t>Приложение 1</t>
  </si>
  <si>
    <t xml:space="preserve">ПРОТОКОЛ ФИКСАЦИИ РЕЗУЛЬТАТОВ ВХОДНОГО КОНТРОЛЯ </t>
  </si>
  <si>
    <t>(только для 1-го года обучения)</t>
  </si>
  <si>
    <t>Образовательная программа:</t>
  </si>
  <si>
    <t xml:space="preserve">Срок реализации: </t>
  </si>
  <si>
    <t xml:space="preserve"> Учебный год: </t>
  </si>
  <si>
    <t>ФИО учащихся</t>
  </si>
  <si>
    <t>Параметры оценки*</t>
  </si>
  <si>
    <t>Общий уровень (В,С,Н)</t>
  </si>
  <si>
    <t xml:space="preserve">Высокий уровень (чел.) </t>
  </si>
  <si>
    <t>Педагог: _______________________________</t>
  </si>
  <si>
    <t>*Параметры определяются педагогом в зависимости от специфики образовательной программы.</t>
  </si>
  <si>
    <t>Рекомендованное количество параметров, подлежащих оценке – от 3 до 5.</t>
  </si>
  <si>
    <t>ПРОТОКОЛ ФИКСАЦИИ РЕЗУЛЬТАТОВ ИТОГОВОГО КОНТРОЛЯ</t>
  </si>
  <si>
    <t>МАЙ</t>
  </si>
  <si>
    <t>1 год</t>
  </si>
  <si>
    <t>Год обучения 1</t>
  </si>
  <si>
    <t>Год обучения: 1</t>
  </si>
  <si>
    <t xml:space="preserve">ФИО педагога </t>
  </si>
  <si>
    <t>ФИО педагога Баканова Анастасия Геннадьевна</t>
  </si>
  <si>
    <t xml:space="preserve">ФИО педагога: Баканова Анастасия Геннадьевна </t>
  </si>
  <si>
    <t>Баканова Анастасия Геннадьевна</t>
  </si>
  <si>
    <t>№ учебной группы 1</t>
  </si>
  <si>
    <t>Азбука пешехода 1 год</t>
  </si>
  <si>
    <t>Азбука пешехода</t>
  </si>
  <si>
    <t xml:space="preserve">№ учебной группы </t>
  </si>
  <si>
    <t>Учебный год 2020/2021</t>
  </si>
  <si>
    <t>2020/ 2021</t>
  </si>
  <si>
    <t>Предметный компонент</t>
  </si>
  <si>
    <t>Метапредметный компонент</t>
  </si>
  <si>
    <t>Личностный компонент</t>
  </si>
  <si>
    <t>Анастасия А.</t>
  </si>
  <si>
    <t>Сергей А.</t>
  </si>
  <si>
    <t>Анастасия А.М.</t>
  </si>
  <si>
    <t>Элина Б.</t>
  </si>
  <si>
    <t>Саяна Б.</t>
  </si>
  <si>
    <t>Максим Б.</t>
  </si>
  <si>
    <t>Иван В.</t>
  </si>
  <si>
    <t>Дмитрий Е.</t>
  </si>
  <si>
    <t>Валерия Ж.</t>
  </si>
  <si>
    <t>Александра К.</t>
  </si>
  <si>
    <t>Михаил К.</t>
  </si>
  <si>
    <t>Милана М.</t>
  </si>
  <si>
    <t>Вероника М.</t>
  </si>
  <si>
    <t>Анастасия Н.</t>
  </si>
  <si>
    <t>Кирилл С.</t>
  </si>
  <si>
    <t>Азбука пешехода  1 год</t>
  </si>
  <si>
    <t>(заполняется однократно, по окончании реализации программы)</t>
  </si>
  <si>
    <t xml:space="preserve">Год обучения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</si>
</sst>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5" borderId="37" applyNumberFormat="0" applyAlignment="0" applyProtection="0"/>
  </cellStyleXfs>
  <cellXfs count="112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 applyProtection="1">
      <alignment vertical="center" wrapText="1"/>
      <protection locked="0" hidden="1"/>
    </xf>
    <xf numFmtId="0" fontId="7" fillId="3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/>
    <xf numFmtId="0" fontId="7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1" fillId="0" borderId="0" xfId="0" applyFont="1" applyBorder="1" applyAlignment="1" applyProtection="1">
      <alignment horizontal="center"/>
      <protection locked="0" hidden="1"/>
    </xf>
    <xf numFmtId="0" fontId="1" fillId="0" borderId="2" xfId="0" applyFont="1" applyBorder="1" applyProtection="1">
      <protection locked="0"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4" xfId="0" applyFont="1" applyBorder="1" applyAlignment="1" applyProtection="1">
      <alignment horizontal="center"/>
      <protection locked="0" hidden="1"/>
    </xf>
    <xf numFmtId="0" fontId="1" fillId="0" borderId="0" xfId="0" applyFont="1" applyBorder="1" applyAlignment="1" applyProtection="1">
      <alignment horizontal="left"/>
      <protection locked="0" hidden="1"/>
    </xf>
    <xf numFmtId="0" fontId="1" fillId="0" borderId="0" xfId="0" applyFont="1" applyBorder="1" applyAlignment="1" applyProtection="1">
      <protection locked="0" hidden="1"/>
    </xf>
    <xf numFmtId="0" fontId="1" fillId="0" borderId="7" xfId="0" applyFont="1" applyBorder="1" applyAlignment="1" applyProtection="1">
      <alignment wrapText="1"/>
      <protection locked="0" hidden="1"/>
    </xf>
    <xf numFmtId="0" fontId="1" fillId="0" borderId="7" xfId="0" applyFont="1" applyBorder="1" applyProtection="1">
      <protection locked="0" hidden="1"/>
    </xf>
    <xf numFmtId="0" fontId="1" fillId="0" borderId="0" xfId="0" applyFont="1" applyFill="1" applyBorder="1" applyProtection="1">
      <protection locked="0" hidden="1"/>
    </xf>
    <xf numFmtId="0" fontId="1" fillId="0" borderId="0" xfId="0" applyFont="1" applyBorder="1" applyProtection="1">
      <protection locked="0" hidden="1"/>
    </xf>
    <xf numFmtId="0" fontId="1" fillId="0" borderId="13" xfId="0" applyFont="1" applyBorder="1" applyProtection="1">
      <protection locked="0" hidden="1"/>
    </xf>
    <xf numFmtId="0" fontId="1" fillId="0" borderId="14" xfId="0" applyFont="1" applyBorder="1" applyProtection="1">
      <protection locked="0" hidden="1"/>
    </xf>
    <xf numFmtId="0" fontId="1" fillId="0" borderId="14" xfId="0" applyFont="1" applyBorder="1" applyProtection="1">
      <protection hidden="1"/>
    </xf>
    <xf numFmtId="0" fontId="1" fillId="0" borderId="15" xfId="0" applyFont="1" applyBorder="1" applyProtection="1">
      <protection locked="0" hidden="1"/>
    </xf>
    <xf numFmtId="0" fontId="1" fillId="0" borderId="2" xfId="0" applyFont="1" applyBorder="1" applyProtection="1">
      <protection hidden="1"/>
    </xf>
    <xf numFmtId="0" fontId="1" fillId="0" borderId="16" xfId="0" applyFont="1" applyBorder="1" applyProtection="1">
      <protection locked="0" hidden="1"/>
    </xf>
    <xf numFmtId="0" fontId="1" fillId="0" borderId="17" xfId="0" applyFont="1" applyBorder="1" applyProtection="1">
      <protection locked="0" hidden="1"/>
    </xf>
    <xf numFmtId="0" fontId="1" fillId="0" borderId="17" xfId="0" applyFont="1" applyBorder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7" fillId="0" borderId="34" xfId="0" applyFont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9" fillId="0" borderId="2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2" xfId="0" applyFont="1" applyBorder="1" applyAlignment="1" applyProtection="1">
      <alignment horizontal="center"/>
      <protection locked="0" hidden="1"/>
    </xf>
    <xf numFmtId="49" fontId="10" fillId="6" borderId="37" xfId="1" applyNumberFormat="1" applyFont="1" applyFill="1"/>
    <xf numFmtId="0" fontId="1" fillId="0" borderId="2" xfId="0" applyFont="1" applyBorder="1" applyAlignment="1" applyProtection="1">
      <alignment horizontal="center"/>
      <protection locked="0" hidden="1"/>
    </xf>
    <xf numFmtId="0" fontId="4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 applyProtection="1">
      <alignment horizontal="center"/>
      <protection locked="0" hidden="1"/>
    </xf>
    <xf numFmtId="0" fontId="1" fillId="0" borderId="8" xfId="0" applyFont="1" applyBorder="1" applyAlignment="1" applyProtection="1">
      <alignment horizontal="center"/>
      <protection locked="0" hidden="1"/>
    </xf>
    <xf numFmtId="0" fontId="1" fillId="0" borderId="9" xfId="0" applyFont="1" applyBorder="1" applyAlignment="1" applyProtection="1">
      <alignment horizontal="center"/>
      <protection locked="0"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5" xfId="0" applyFont="1" applyBorder="1" applyAlignment="1" applyProtection="1">
      <alignment horizontal="center"/>
      <protection locked="0" hidden="1"/>
    </xf>
    <xf numFmtId="0" fontId="1" fillId="0" borderId="10" xfId="0" applyFont="1" applyBorder="1" applyAlignment="1" applyProtection="1">
      <alignment horizontal="center"/>
      <protection locked="0" hidden="1"/>
    </xf>
    <xf numFmtId="0" fontId="1" fillId="0" borderId="19" xfId="0" applyFont="1" applyBorder="1" applyAlignment="1" applyProtection="1">
      <alignment horizontal="center"/>
      <protection locked="0" hidden="1"/>
    </xf>
    <xf numFmtId="0" fontId="1" fillId="0" borderId="20" xfId="0" applyFont="1" applyBorder="1" applyAlignment="1" applyProtection="1">
      <alignment horizontal="center"/>
      <protection locked="0" hidden="1"/>
    </xf>
    <xf numFmtId="0" fontId="1" fillId="0" borderId="3" xfId="0" applyFont="1" applyBorder="1" applyAlignment="1" applyProtection="1">
      <alignment horizontal="center"/>
      <protection locked="0" hidden="1"/>
    </xf>
    <xf numFmtId="0" fontId="1" fillId="0" borderId="29" xfId="0" applyFont="1" applyBorder="1" applyAlignment="1" applyProtection="1">
      <alignment horizontal="center"/>
      <protection locked="0" hidden="1"/>
    </xf>
    <xf numFmtId="0" fontId="1" fillId="0" borderId="4" xfId="0" applyFont="1" applyBorder="1" applyAlignment="1" applyProtection="1">
      <alignment horizontal="center"/>
      <protection locked="0" hidden="1"/>
    </xf>
    <xf numFmtId="0" fontId="7" fillId="0" borderId="2" xfId="0" applyFont="1" applyBorder="1" applyAlignment="1" applyProtection="1">
      <alignment horizontal="center"/>
      <protection locked="0" hidden="1"/>
    </xf>
    <xf numFmtId="0" fontId="1" fillId="0" borderId="6" xfId="0" applyFont="1" applyBorder="1" applyAlignment="1" applyProtection="1">
      <alignment horizontal="center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6" xfId="0" applyFont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0" fontId="1" fillId="0" borderId="33" xfId="0" applyFont="1" applyBorder="1" applyAlignment="1" applyProtection="1">
      <alignment horizontal="center"/>
      <protection hidden="1"/>
    </xf>
    <xf numFmtId="0" fontId="1" fillId="0" borderId="38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32" xfId="0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center"/>
      <protection hidden="1"/>
    </xf>
    <xf numFmtId="0" fontId="1" fillId="0" borderId="32" xfId="0" applyFont="1" applyBorder="1" applyAlignment="1" applyProtection="1">
      <alignment horizontal="center"/>
      <protection locked="0" hidden="1"/>
    </xf>
    <xf numFmtId="0" fontId="1" fillId="0" borderId="25" xfId="0" applyFont="1" applyBorder="1" applyAlignment="1" applyProtection="1">
      <alignment horizontal="center"/>
      <protection locked="0" hidden="1"/>
    </xf>
    <xf numFmtId="0" fontId="1" fillId="0" borderId="18" xfId="0" applyFont="1" applyBorder="1" applyAlignment="1" applyProtection="1">
      <alignment horizontal="center" vertical="top" wrapText="1"/>
      <protection locked="0" hidden="1"/>
    </xf>
    <xf numFmtId="0" fontId="1" fillId="0" borderId="5" xfId="0" applyFont="1" applyBorder="1" applyAlignment="1" applyProtection="1">
      <alignment horizontal="center" vertical="top" wrapText="1"/>
      <protection locked="0" hidden="1"/>
    </xf>
    <xf numFmtId="0" fontId="1" fillId="0" borderId="35" xfId="0" applyFont="1" applyBorder="1" applyAlignment="1" applyProtection="1">
      <alignment horizontal="center" vertical="top"/>
      <protection locked="0" hidden="1"/>
    </xf>
    <xf numFmtId="0" fontId="1" fillId="0" borderId="10" xfId="0" applyFont="1" applyBorder="1" applyAlignment="1" applyProtection="1">
      <alignment horizontal="center" vertical="top"/>
      <protection locked="0" hidden="1"/>
    </xf>
    <xf numFmtId="0" fontId="1" fillId="0" borderId="7" xfId="0" applyFont="1" applyBorder="1" applyAlignment="1" applyProtection="1">
      <alignment horizontal="center" vertical="center"/>
      <protection locked="0" hidden="1"/>
    </xf>
    <xf numFmtId="0" fontId="1" fillId="0" borderId="8" xfId="0" applyFont="1" applyBorder="1" applyAlignment="1" applyProtection="1">
      <alignment horizontal="center" vertical="center"/>
      <protection locked="0" hidden="1"/>
    </xf>
    <xf numFmtId="0" fontId="1" fillId="0" borderId="9" xfId="0" applyFont="1" applyBorder="1" applyAlignment="1" applyProtection="1">
      <alignment horizontal="center" vertical="center"/>
      <protection locked="0" hidden="1"/>
    </xf>
    <xf numFmtId="0" fontId="1" fillId="0" borderId="36" xfId="0" applyFont="1" applyBorder="1" applyAlignment="1" applyProtection="1">
      <alignment horizontal="center" vertical="top"/>
      <protection locked="0" hidden="1"/>
    </xf>
    <xf numFmtId="0" fontId="1" fillId="0" borderId="28" xfId="0" applyFont="1" applyBorder="1" applyAlignment="1" applyProtection="1">
      <alignment horizontal="center" vertical="top"/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0" borderId="6" xfId="0" applyFont="1" applyBorder="1" applyAlignment="1" applyProtection="1">
      <alignment horizontal="center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11" fillId="0" borderId="24" xfId="0" applyFont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vertical="top"/>
      <protection locked="0" hidden="1"/>
    </xf>
    <xf numFmtId="0" fontId="12" fillId="0" borderId="7" xfId="0" applyFont="1" applyBorder="1" applyProtection="1">
      <protection locked="0" hidden="1"/>
    </xf>
  </cellXfs>
  <cellStyles count="2">
    <cellStyle name="Вывод" xfId="1" builtinId="21"/>
    <cellStyle name="Обычный" xfId="0" builtinId="0"/>
  </cellStyles>
  <dxfs count="87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FF00"/>
        </patternFill>
      </fill>
    </dxf>
    <dxf>
      <font>
        <color rgb="FF006100"/>
      </font>
      <fill>
        <patternFill>
          <bgColor rgb="FF92D050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FF00"/>
        </patternFill>
      </fill>
    </dxf>
    <dxf>
      <font>
        <color rgb="FF006100"/>
      </font>
      <fill>
        <patternFill>
          <bgColor rgb="FF92D050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FF00"/>
        </patternFill>
      </fill>
    </dxf>
    <dxf>
      <font>
        <color rgb="FF006100"/>
      </font>
      <fill>
        <patternFill>
          <bgColor rgb="FF92D050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FF00"/>
        </patternFill>
      </fill>
    </dxf>
    <dxf>
      <font>
        <color rgb="FF006100"/>
      </font>
      <fill>
        <patternFill>
          <bgColor rgb="FF92D050"/>
        </patternFill>
      </fill>
    </dxf>
    <dxf>
      <font>
        <color rgb="FF9C0006"/>
      </font>
      <fill>
        <patternFill>
          <bgColor rgb="FFFF5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99"/>
      <color rgb="FF99FF66"/>
      <color rgb="FFFFFF66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view="pageBreakPreview" topLeftCell="A4" zoomScaleNormal="100" zoomScaleSheetLayoutView="100" workbookViewId="0">
      <selection activeCell="F11" sqref="F11"/>
    </sheetView>
  </sheetViews>
  <sheetFormatPr defaultColWidth="9.109375" defaultRowHeight="13.8" x14ac:dyDescent="0.25"/>
  <cols>
    <col min="1" max="1" width="5.33203125" style="23" customWidth="1"/>
    <col min="2" max="2" width="45" style="23" customWidth="1"/>
    <col min="3" max="3" width="18.6640625" style="23" customWidth="1"/>
    <col min="4" max="4" width="18.33203125" style="23" customWidth="1"/>
    <col min="5" max="5" width="19.88671875" style="23" customWidth="1"/>
    <col min="6" max="6" width="18" style="23" customWidth="1"/>
    <col min="7" max="16384" width="9.109375" style="23"/>
  </cols>
  <sheetData>
    <row r="1" spans="1:6" ht="15.6" x14ac:dyDescent="0.25">
      <c r="A1" s="2"/>
      <c r="F1" s="2" t="s">
        <v>19</v>
      </c>
    </row>
    <row r="2" spans="1:6" ht="15.6" x14ac:dyDescent="0.25">
      <c r="A2" s="2"/>
    </row>
    <row r="3" spans="1:6" ht="15.6" x14ac:dyDescent="0.25">
      <c r="A3" s="70" t="s">
        <v>20</v>
      </c>
      <c r="B3" s="70"/>
      <c r="C3" s="70"/>
      <c r="D3" s="70"/>
      <c r="E3" s="70"/>
      <c r="F3" s="70"/>
    </row>
    <row r="4" spans="1:6" ht="15.6" x14ac:dyDescent="0.25">
      <c r="A4" s="71" t="s">
        <v>21</v>
      </c>
      <c r="B4" s="71"/>
      <c r="C4" s="71"/>
      <c r="D4" s="71"/>
      <c r="E4" s="71"/>
      <c r="F4" s="71"/>
    </row>
    <row r="5" spans="1:6" ht="15.6" x14ac:dyDescent="0.25">
      <c r="A5" s="63" t="s">
        <v>39</v>
      </c>
      <c r="B5" s="63"/>
      <c r="C5" s="72"/>
      <c r="D5" s="72"/>
      <c r="E5" s="72"/>
      <c r="F5" s="72"/>
    </row>
    <row r="6" spans="1:6" ht="15.6" x14ac:dyDescent="0.25">
      <c r="A6" s="63" t="s">
        <v>22</v>
      </c>
      <c r="B6" s="63"/>
      <c r="C6" s="72" t="s">
        <v>43</v>
      </c>
      <c r="D6" s="72"/>
      <c r="E6" s="3" t="s">
        <v>23</v>
      </c>
      <c r="F6" s="4" t="s">
        <v>34</v>
      </c>
    </row>
    <row r="7" spans="1:6" ht="15.6" x14ac:dyDescent="0.25">
      <c r="A7" s="63" t="s">
        <v>41</v>
      </c>
      <c r="B7" s="63"/>
      <c r="C7" s="3" t="s">
        <v>36</v>
      </c>
      <c r="D7" s="4"/>
      <c r="E7" s="3" t="s">
        <v>24</v>
      </c>
      <c r="F7" s="4" t="s">
        <v>46</v>
      </c>
    </row>
    <row r="8" spans="1:6" ht="16.2" thickBot="1" x14ac:dyDescent="0.3">
      <c r="A8" s="3"/>
    </row>
    <row r="9" spans="1:6" ht="16.2" thickBot="1" x14ac:dyDescent="0.3">
      <c r="A9" s="64" t="s">
        <v>2</v>
      </c>
      <c r="B9" s="64" t="s">
        <v>25</v>
      </c>
      <c r="C9" s="66" t="s">
        <v>26</v>
      </c>
      <c r="D9" s="67"/>
      <c r="E9" s="68"/>
      <c r="F9" s="64" t="s">
        <v>27</v>
      </c>
    </row>
    <row r="10" spans="1:6" ht="31.8" thickBot="1" x14ac:dyDescent="0.3">
      <c r="A10" s="65"/>
      <c r="B10" s="65"/>
      <c r="C10" s="27" t="s">
        <v>47</v>
      </c>
      <c r="D10" s="109" t="s">
        <v>48</v>
      </c>
      <c r="E10" s="27" t="s">
        <v>49</v>
      </c>
      <c r="F10" s="65"/>
    </row>
    <row r="11" spans="1:6" ht="15.6" x14ac:dyDescent="0.3">
      <c r="A11" s="55">
        <v>1</v>
      </c>
      <c r="B11" s="61" t="s">
        <v>50</v>
      </c>
      <c r="C11" s="60">
        <v>1</v>
      </c>
      <c r="D11" s="60">
        <v>2</v>
      </c>
      <c r="E11" s="58">
        <v>2</v>
      </c>
      <c r="F11" s="28" t="str">
        <f t="shared" ref="F11:F25" si="0">IF((SUM(C11:E11)/COUNTA(C11:E11))&lt;1.5,"Н",IF(SUM(C11:E11)/COUNTA(C11:E11)&gt;2.4,"В","С"))</f>
        <v>С</v>
      </c>
    </row>
    <row r="12" spans="1:6" ht="15.6" x14ac:dyDescent="0.3">
      <c r="A12" s="56">
        <v>2</v>
      </c>
      <c r="B12" s="61" t="s">
        <v>51</v>
      </c>
      <c r="C12" s="60">
        <v>2</v>
      </c>
      <c r="D12" s="60">
        <v>2</v>
      </c>
      <c r="E12" s="58">
        <v>3</v>
      </c>
      <c r="F12" s="28" t="str">
        <f t="shared" si="0"/>
        <v>С</v>
      </c>
    </row>
    <row r="13" spans="1:6" ht="15.6" x14ac:dyDescent="0.3">
      <c r="A13" s="55">
        <v>3</v>
      </c>
      <c r="B13" s="61" t="s">
        <v>52</v>
      </c>
      <c r="C13" s="58">
        <v>3</v>
      </c>
      <c r="D13" s="58">
        <v>2</v>
      </c>
      <c r="E13" s="58">
        <v>2</v>
      </c>
      <c r="F13" s="28" t="str">
        <f t="shared" si="0"/>
        <v>С</v>
      </c>
    </row>
    <row r="14" spans="1:6" ht="15.6" x14ac:dyDescent="0.3">
      <c r="A14" s="56">
        <v>4</v>
      </c>
      <c r="B14" s="61" t="s">
        <v>53</v>
      </c>
      <c r="C14" s="58">
        <v>2</v>
      </c>
      <c r="D14" s="58">
        <v>2</v>
      </c>
      <c r="E14" s="58">
        <v>2</v>
      </c>
      <c r="F14" s="28" t="str">
        <f t="shared" si="0"/>
        <v>С</v>
      </c>
    </row>
    <row r="15" spans="1:6" ht="15.6" x14ac:dyDescent="0.3">
      <c r="A15" s="55">
        <v>5</v>
      </c>
      <c r="B15" s="61" t="s">
        <v>54</v>
      </c>
      <c r="C15" s="58">
        <v>1</v>
      </c>
      <c r="D15" s="58">
        <v>1</v>
      </c>
      <c r="E15" s="58">
        <v>1</v>
      </c>
      <c r="F15" s="28" t="str">
        <f t="shared" si="0"/>
        <v>Н</v>
      </c>
    </row>
    <row r="16" spans="1:6" ht="15.6" x14ac:dyDescent="0.3">
      <c r="A16" s="56">
        <v>6</v>
      </c>
      <c r="B16" s="61" t="s">
        <v>55</v>
      </c>
      <c r="C16" s="58">
        <v>2</v>
      </c>
      <c r="D16" s="58">
        <v>2</v>
      </c>
      <c r="E16" s="58">
        <v>2</v>
      </c>
      <c r="F16" s="28" t="str">
        <f t="shared" si="0"/>
        <v>С</v>
      </c>
    </row>
    <row r="17" spans="1:6" ht="15.6" x14ac:dyDescent="0.3">
      <c r="A17" s="55">
        <v>7</v>
      </c>
      <c r="B17" s="61" t="s">
        <v>56</v>
      </c>
      <c r="C17" s="58">
        <v>1</v>
      </c>
      <c r="D17" s="58">
        <v>2</v>
      </c>
      <c r="E17" s="58">
        <v>2</v>
      </c>
      <c r="F17" s="28" t="str">
        <f t="shared" si="0"/>
        <v>С</v>
      </c>
    </row>
    <row r="18" spans="1:6" ht="15.6" x14ac:dyDescent="0.3">
      <c r="A18" s="56">
        <v>8</v>
      </c>
      <c r="B18" s="61" t="s">
        <v>57</v>
      </c>
      <c r="C18" s="58">
        <v>2</v>
      </c>
      <c r="D18" s="58">
        <v>3</v>
      </c>
      <c r="E18" s="58">
        <v>2</v>
      </c>
      <c r="F18" s="28" t="str">
        <f t="shared" si="0"/>
        <v>С</v>
      </c>
    </row>
    <row r="19" spans="1:6" ht="15.6" x14ac:dyDescent="0.3">
      <c r="A19" s="55">
        <v>9</v>
      </c>
      <c r="B19" s="61" t="s">
        <v>58</v>
      </c>
      <c r="C19" s="58">
        <v>1</v>
      </c>
      <c r="D19" s="58">
        <v>1</v>
      </c>
      <c r="E19" s="58">
        <v>1</v>
      </c>
      <c r="F19" s="28" t="str">
        <f t="shared" si="0"/>
        <v>Н</v>
      </c>
    </row>
    <row r="20" spans="1:6" ht="15.6" x14ac:dyDescent="0.3">
      <c r="A20" s="56">
        <v>10</v>
      </c>
      <c r="B20" s="61" t="s">
        <v>59</v>
      </c>
      <c r="C20" s="58">
        <v>1</v>
      </c>
      <c r="D20" s="58">
        <v>2</v>
      </c>
      <c r="E20" s="58">
        <v>2</v>
      </c>
      <c r="F20" s="28" t="str">
        <f t="shared" si="0"/>
        <v>С</v>
      </c>
    </row>
    <row r="21" spans="1:6" ht="15.6" x14ac:dyDescent="0.3">
      <c r="A21" s="55">
        <v>11</v>
      </c>
      <c r="B21" s="61" t="s">
        <v>60</v>
      </c>
      <c r="C21" s="58">
        <v>3</v>
      </c>
      <c r="D21" s="58">
        <v>2</v>
      </c>
      <c r="E21" s="58">
        <v>2</v>
      </c>
      <c r="F21" s="28" t="str">
        <f t="shared" si="0"/>
        <v>С</v>
      </c>
    </row>
    <row r="22" spans="1:6" ht="15.6" x14ac:dyDescent="0.3">
      <c r="A22" s="56">
        <v>12</v>
      </c>
      <c r="B22" s="61" t="s">
        <v>61</v>
      </c>
      <c r="C22" s="58">
        <v>2</v>
      </c>
      <c r="D22" s="58">
        <v>2</v>
      </c>
      <c r="E22" s="58">
        <v>2</v>
      </c>
      <c r="F22" s="28" t="str">
        <f t="shared" si="0"/>
        <v>С</v>
      </c>
    </row>
    <row r="23" spans="1:6" ht="15.6" x14ac:dyDescent="0.3">
      <c r="A23" s="55">
        <v>13</v>
      </c>
      <c r="B23" s="61" t="s">
        <v>62</v>
      </c>
      <c r="C23" s="58">
        <v>1</v>
      </c>
      <c r="D23" s="58">
        <v>2</v>
      </c>
      <c r="E23" s="58">
        <v>1</v>
      </c>
      <c r="F23" s="28" t="str">
        <f t="shared" si="0"/>
        <v>Н</v>
      </c>
    </row>
    <row r="24" spans="1:6" ht="15.6" x14ac:dyDescent="0.3">
      <c r="A24" s="56">
        <v>14</v>
      </c>
      <c r="B24" s="61" t="s">
        <v>63</v>
      </c>
      <c r="C24" s="58">
        <v>1</v>
      </c>
      <c r="D24" s="58">
        <v>1</v>
      </c>
      <c r="E24" s="58">
        <v>2</v>
      </c>
      <c r="F24" s="28" t="str">
        <f t="shared" si="0"/>
        <v>Н</v>
      </c>
    </row>
    <row r="25" spans="1:6" ht="16.2" thickBot="1" x14ac:dyDescent="0.35">
      <c r="A25" s="55">
        <v>15</v>
      </c>
      <c r="B25" s="61" t="s">
        <v>64</v>
      </c>
      <c r="C25" s="58">
        <v>2</v>
      </c>
      <c r="D25" s="58">
        <v>2</v>
      </c>
      <c r="E25" s="58">
        <v>3</v>
      </c>
      <c r="F25" s="28" t="str">
        <f t="shared" si="0"/>
        <v>С</v>
      </c>
    </row>
    <row r="26" spans="1:6" x14ac:dyDescent="0.25">
      <c r="A26" s="5"/>
      <c r="B26" s="6" t="s">
        <v>28</v>
      </c>
      <c r="C26" s="17">
        <f>COUNTIF(C11:C25,"=3")</f>
        <v>2</v>
      </c>
      <c r="D26" s="17">
        <f>COUNTIF(D11:D25,"=3")</f>
        <v>1</v>
      </c>
      <c r="E26" s="18">
        <f>COUNTIF(E11:E25,"=3")</f>
        <v>2</v>
      </c>
      <c r="F26" s="13">
        <f>COUNTIF(F11:F25,"=В")</f>
        <v>0</v>
      </c>
    </row>
    <row r="27" spans="1:6" x14ac:dyDescent="0.25">
      <c r="A27" s="7"/>
      <c r="B27" s="8" t="s">
        <v>11</v>
      </c>
      <c r="C27" s="19">
        <f>COUNTIF(C11:C25,"=2")</f>
        <v>6</v>
      </c>
      <c r="D27" s="19">
        <f>COUNTIF(D11:D25,"=2")</f>
        <v>11</v>
      </c>
      <c r="E27" s="20">
        <f>COUNTIF(E11:E25,"=2")</f>
        <v>10</v>
      </c>
      <c r="F27" s="14">
        <f>COUNTIF(F11:F25,"=С")</f>
        <v>11</v>
      </c>
    </row>
    <row r="28" spans="1:6" ht="14.4" thickBot="1" x14ac:dyDescent="0.3">
      <c r="A28" s="9"/>
      <c r="B28" s="10" t="s">
        <v>10</v>
      </c>
      <c r="C28" s="21">
        <f>COUNTIF(C11:C25,"=1")</f>
        <v>7</v>
      </c>
      <c r="D28" s="21">
        <f>COUNTIF(D11:D25,"=1")</f>
        <v>3</v>
      </c>
      <c r="E28" s="22">
        <f>COUNTIF(E11:E25,"=1")</f>
        <v>3</v>
      </c>
      <c r="F28" s="15">
        <f>COUNTIF(F11:F25,"=Н")</f>
        <v>4</v>
      </c>
    </row>
    <row r="29" spans="1:6" x14ac:dyDescent="0.25">
      <c r="A29" s="11"/>
    </row>
    <row r="31" spans="1:6" x14ac:dyDescent="0.25">
      <c r="A31" s="69" t="s">
        <v>29</v>
      </c>
      <c r="B31" s="69"/>
      <c r="C31" s="69"/>
      <c r="D31" s="69"/>
      <c r="E31" s="69"/>
      <c r="F31" s="69"/>
    </row>
    <row r="33" spans="1:6" ht="15.6" x14ac:dyDescent="0.25">
      <c r="A33" s="3"/>
    </row>
    <row r="34" spans="1:6" ht="15.6" x14ac:dyDescent="0.25">
      <c r="A34" s="63" t="s">
        <v>30</v>
      </c>
      <c r="B34" s="63"/>
      <c r="C34" s="63"/>
      <c r="D34" s="63"/>
      <c r="E34" s="63"/>
      <c r="F34" s="63"/>
    </row>
    <row r="35" spans="1:6" ht="15.6" x14ac:dyDescent="0.25">
      <c r="A35" s="63" t="s">
        <v>31</v>
      </c>
      <c r="B35" s="63"/>
      <c r="C35" s="63"/>
      <c r="D35" s="63"/>
      <c r="E35" s="63"/>
      <c r="F35" s="63"/>
    </row>
    <row r="37" spans="1:6" x14ac:dyDescent="0.25">
      <c r="A37" s="16">
        <v>3</v>
      </c>
      <c r="B37" s="1" t="s">
        <v>13</v>
      </c>
      <c r="C37" s="24" t="s">
        <v>16</v>
      </c>
    </row>
    <row r="38" spans="1:6" x14ac:dyDescent="0.25">
      <c r="A38" s="16">
        <v>2</v>
      </c>
      <c r="B38" s="1" t="s">
        <v>14</v>
      </c>
      <c r="C38" s="25" t="s">
        <v>17</v>
      </c>
    </row>
    <row r="39" spans="1:6" x14ac:dyDescent="0.25">
      <c r="A39" s="16">
        <v>1</v>
      </c>
      <c r="B39" s="1" t="s">
        <v>15</v>
      </c>
      <c r="C39" s="26" t="s">
        <v>18</v>
      </c>
    </row>
  </sheetData>
  <sortState ref="B11:B25">
    <sortCondition ref="B11"/>
  </sortState>
  <mergeCells count="14">
    <mergeCell ref="A3:F3"/>
    <mergeCell ref="A4:F4"/>
    <mergeCell ref="A5:B5"/>
    <mergeCell ref="C5:F5"/>
    <mergeCell ref="A6:B6"/>
    <mergeCell ref="C6:D6"/>
    <mergeCell ref="A34:F34"/>
    <mergeCell ref="A35:F35"/>
    <mergeCell ref="A7:B7"/>
    <mergeCell ref="A9:A10"/>
    <mergeCell ref="B9:B10"/>
    <mergeCell ref="C9:E9"/>
    <mergeCell ref="F9:F10"/>
    <mergeCell ref="A31:F31"/>
  </mergeCells>
  <conditionalFormatting sqref="F11:F25">
    <cfRule type="containsText" dxfId="83" priority="34" operator="containsText" text="Н">
      <formula>NOT(ISERROR(SEARCH("Н",F11)))</formula>
    </cfRule>
    <cfRule type="containsText" dxfId="82" priority="35" operator="containsText" text="В">
      <formula>NOT(ISERROR(SEARCH("В",F11)))</formula>
    </cfRule>
    <cfRule type="containsText" dxfId="81" priority="36" operator="containsText" text="С">
      <formula>NOT(ISERROR(SEARCH("С",F11)))</formula>
    </cfRule>
  </conditionalFormatting>
  <conditionalFormatting sqref="A37">
    <cfRule type="containsText" dxfId="80" priority="31" operator="containsText" text="1">
      <formula>NOT(ISERROR(SEARCH("1",A37)))</formula>
    </cfRule>
    <cfRule type="containsText" dxfId="79" priority="32" operator="containsText" text="3">
      <formula>NOT(ISERROR(SEARCH("3",A37)))</formula>
    </cfRule>
    <cfRule type="containsText" dxfId="78" priority="33" operator="containsText" text="2">
      <formula>NOT(ISERROR(SEARCH("2",A37)))</formula>
    </cfRule>
  </conditionalFormatting>
  <conditionalFormatting sqref="A38:A39">
    <cfRule type="containsText" dxfId="77" priority="28" operator="containsText" text="1">
      <formula>NOT(ISERROR(SEARCH("1",A38)))</formula>
    </cfRule>
    <cfRule type="containsText" dxfId="76" priority="29" operator="containsText" text="3">
      <formula>NOT(ISERROR(SEARCH("3",A38)))</formula>
    </cfRule>
    <cfRule type="containsText" dxfId="75" priority="30" operator="containsText" text="2">
      <formula>NOT(ISERROR(SEARCH("2",A38)))</formula>
    </cfRule>
  </conditionalFormatting>
  <conditionalFormatting sqref="C11:C25">
    <cfRule type="containsText" dxfId="74" priority="19" operator="containsText" text="1">
      <formula>NOT(ISERROR(SEARCH("1",C11)))</formula>
    </cfRule>
    <cfRule type="containsText" dxfId="73" priority="20" operator="containsText" text="3">
      <formula>NOT(ISERROR(SEARCH("3",C11)))</formula>
    </cfRule>
    <cfRule type="containsText" dxfId="72" priority="21" operator="containsText" text="2">
      <formula>NOT(ISERROR(SEARCH("2",C11)))</formula>
    </cfRule>
  </conditionalFormatting>
  <conditionalFormatting sqref="C11:C25">
    <cfRule type="containsText" dxfId="71" priority="25" operator="containsText" text="1">
      <formula>NOT(ISERROR(SEARCH("1",C11)))</formula>
    </cfRule>
    <cfRule type="containsText" dxfId="70" priority="26" operator="containsText" text="3">
      <formula>NOT(ISERROR(SEARCH("3",C11)))</formula>
    </cfRule>
    <cfRule type="containsText" dxfId="69" priority="27" operator="containsText" text="2">
      <formula>NOT(ISERROR(SEARCH("2",C11)))</formula>
    </cfRule>
  </conditionalFormatting>
  <conditionalFormatting sqref="C11:C25">
    <cfRule type="containsText" dxfId="68" priority="22" operator="containsText" text="1">
      <formula>NOT(ISERROR(SEARCH("1",C11)))</formula>
    </cfRule>
    <cfRule type="containsText" dxfId="67" priority="23" operator="containsText" text="3">
      <formula>NOT(ISERROR(SEARCH("3",C11)))</formula>
    </cfRule>
    <cfRule type="containsText" dxfId="66" priority="24" operator="containsText" text="2">
      <formula>NOT(ISERROR(SEARCH("2",C11)))</formula>
    </cfRule>
  </conditionalFormatting>
  <conditionalFormatting sqref="D11:D25">
    <cfRule type="containsText" dxfId="65" priority="16" operator="containsText" text="1">
      <formula>NOT(ISERROR(SEARCH("1",D11)))</formula>
    </cfRule>
    <cfRule type="containsText" dxfId="64" priority="17" operator="containsText" text="3">
      <formula>NOT(ISERROR(SEARCH("3",D11)))</formula>
    </cfRule>
    <cfRule type="containsText" dxfId="63" priority="18" operator="containsText" text="2">
      <formula>NOT(ISERROR(SEARCH("2",D11)))</formula>
    </cfRule>
  </conditionalFormatting>
  <conditionalFormatting sqref="D11:D25">
    <cfRule type="containsText" dxfId="62" priority="13" operator="containsText" text="1">
      <formula>NOT(ISERROR(SEARCH("1",D11)))</formula>
    </cfRule>
    <cfRule type="containsText" dxfId="61" priority="14" operator="containsText" text="3">
      <formula>NOT(ISERROR(SEARCH("3",D11)))</formula>
    </cfRule>
    <cfRule type="containsText" dxfId="60" priority="15" operator="containsText" text="2">
      <formula>NOT(ISERROR(SEARCH("2",D11)))</formula>
    </cfRule>
  </conditionalFormatting>
  <conditionalFormatting sqref="D11:D25">
    <cfRule type="containsText" dxfId="59" priority="10" operator="containsText" text="1">
      <formula>NOT(ISERROR(SEARCH("1",D11)))</formula>
    </cfRule>
    <cfRule type="containsText" dxfId="58" priority="11" operator="containsText" text="3">
      <formula>NOT(ISERROR(SEARCH("3",D11)))</formula>
    </cfRule>
    <cfRule type="containsText" dxfId="57" priority="12" operator="containsText" text="2">
      <formula>NOT(ISERROR(SEARCH("2",D11)))</formula>
    </cfRule>
  </conditionalFormatting>
  <conditionalFormatting sqref="E11:E25">
    <cfRule type="containsText" dxfId="56" priority="7" operator="containsText" text="1">
      <formula>NOT(ISERROR(SEARCH("1",E11)))</formula>
    </cfRule>
    <cfRule type="containsText" dxfId="55" priority="8" operator="containsText" text="3">
      <formula>NOT(ISERROR(SEARCH("3",E11)))</formula>
    </cfRule>
    <cfRule type="containsText" dxfId="54" priority="9" operator="containsText" text="2">
      <formula>NOT(ISERROR(SEARCH("2",E11)))</formula>
    </cfRule>
  </conditionalFormatting>
  <conditionalFormatting sqref="E11:E25">
    <cfRule type="containsText" dxfId="53" priority="4" operator="containsText" text="1">
      <formula>NOT(ISERROR(SEARCH("1",E11)))</formula>
    </cfRule>
    <cfRule type="containsText" dxfId="52" priority="5" operator="containsText" text="3">
      <formula>NOT(ISERROR(SEARCH("3",E11)))</formula>
    </cfRule>
    <cfRule type="containsText" dxfId="51" priority="6" operator="containsText" text="2">
      <formula>NOT(ISERROR(SEARCH("2",E11)))</formula>
    </cfRule>
  </conditionalFormatting>
  <conditionalFormatting sqref="E11:E25">
    <cfRule type="containsText" dxfId="50" priority="1" operator="containsText" text="1">
      <formula>NOT(ISERROR(SEARCH("1",E11)))</formula>
    </cfRule>
    <cfRule type="containsText" dxfId="49" priority="2" operator="containsText" text="3">
      <formula>NOT(ISERROR(SEARCH("3",E11)))</formula>
    </cfRule>
    <cfRule type="containsText" dxfId="48" priority="3" operator="containsText" text="2">
      <formula>NOT(ISERROR(SEARCH("2",E11)))</formula>
    </cfRule>
  </conditionalFormatting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tabSelected="1" view="pageBreakPreview" topLeftCell="A4" zoomScaleNormal="100" zoomScaleSheetLayoutView="100" workbookViewId="0">
      <selection activeCell="H27" sqref="H27"/>
    </sheetView>
  </sheetViews>
  <sheetFormatPr defaultColWidth="9.109375" defaultRowHeight="13.8" x14ac:dyDescent="0.25"/>
  <cols>
    <col min="1" max="1" width="4.109375" style="30" customWidth="1"/>
    <col min="2" max="2" width="33.44140625" style="30" customWidth="1"/>
    <col min="3" max="4" width="17.33203125" style="30" customWidth="1"/>
    <col min="5" max="5" width="22.6640625" style="30" customWidth="1"/>
    <col min="6" max="6" width="15.88671875" style="30" customWidth="1"/>
    <col min="7" max="7" width="10" style="30" customWidth="1"/>
    <col min="8" max="8" width="15.5546875" style="30" customWidth="1"/>
    <col min="9" max="9" width="11.6640625" style="30" customWidth="1"/>
    <col min="10" max="10" width="12.5546875" style="30" customWidth="1"/>
    <col min="11" max="11" width="7.5546875" style="30" customWidth="1"/>
    <col min="12" max="12" width="7.109375" style="30" customWidth="1"/>
    <col min="13" max="13" width="13.88671875" style="30" customWidth="1"/>
    <col min="14" max="14" width="9.44140625" style="30" customWidth="1"/>
    <col min="15" max="16384" width="9.109375" style="30"/>
  </cols>
  <sheetData>
    <row r="1" spans="1:14" x14ac:dyDescent="0.25">
      <c r="A1" s="84" t="s">
        <v>0</v>
      </c>
      <c r="B1" s="84"/>
      <c r="C1" s="84"/>
      <c r="D1" s="84"/>
      <c r="E1" s="84"/>
      <c r="F1" s="84"/>
      <c r="G1" s="84"/>
      <c r="H1" s="84"/>
      <c r="I1" s="29"/>
      <c r="J1" s="29"/>
      <c r="K1" s="29"/>
      <c r="L1" s="29"/>
      <c r="M1" s="29"/>
      <c r="N1" s="29"/>
    </row>
    <row r="2" spans="1:14" x14ac:dyDescent="0.25">
      <c r="A2" s="81" t="s">
        <v>37</v>
      </c>
      <c r="B2" s="85"/>
      <c r="C2" s="83"/>
      <c r="D2" s="86" t="s">
        <v>40</v>
      </c>
      <c r="E2" s="87"/>
      <c r="F2" s="87"/>
      <c r="G2" s="87"/>
      <c r="H2" s="88"/>
      <c r="I2" s="31"/>
      <c r="J2" s="31"/>
      <c r="K2" s="31"/>
      <c r="L2" s="31"/>
      <c r="M2" s="31"/>
      <c r="N2" s="31"/>
    </row>
    <row r="3" spans="1:14" x14ac:dyDescent="0.25">
      <c r="A3" s="76" t="s">
        <v>1</v>
      </c>
      <c r="B3" s="76"/>
      <c r="C3" s="76"/>
      <c r="D3" s="76"/>
      <c r="E3" s="86" t="s">
        <v>42</v>
      </c>
      <c r="F3" s="87"/>
      <c r="G3" s="87"/>
      <c r="H3" s="88"/>
      <c r="I3" s="31"/>
      <c r="J3" s="31"/>
      <c r="K3" s="31"/>
      <c r="L3" s="31"/>
      <c r="M3" s="31"/>
      <c r="N3" s="31"/>
    </row>
    <row r="4" spans="1:14" x14ac:dyDescent="0.25">
      <c r="A4" s="81" t="s">
        <v>44</v>
      </c>
      <c r="B4" s="83"/>
      <c r="C4" s="32">
        <v>1</v>
      </c>
      <c r="D4" s="33" t="s">
        <v>67</v>
      </c>
      <c r="E4" s="34">
        <v>1</v>
      </c>
      <c r="F4" s="76" t="s">
        <v>45</v>
      </c>
      <c r="G4" s="76"/>
      <c r="H4" s="76"/>
      <c r="I4" s="31"/>
      <c r="J4" s="31"/>
      <c r="K4" s="31"/>
      <c r="L4" s="31"/>
      <c r="M4" s="31"/>
      <c r="N4" s="31"/>
    </row>
    <row r="5" spans="1:14" ht="14.4" thickBot="1" x14ac:dyDescent="0.3">
      <c r="A5" s="73" t="s">
        <v>2</v>
      </c>
      <c r="B5" s="73" t="s">
        <v>3</v>
      </c>
      <c r="C5" s="76" t="s">
        <v>4</v>
      </c>
      <c r="D5" s="76"/>
      <c r="E5" s="76"/>
      <c r="F5" s="76"/>
      <c r="G5" s="76"/>
      <c r="H5" s="73"/>
      <c r="I5" s="35"/>
      <c r="J5" s="35"/>
      <c r="K5" s="35"/>
      <c r="L5" s="35"/>
      <c r="M5" s="35"/>
      <c r="N5" s="35"/>
    </row>
    <row r="6" spans="1:14" ht="18" customHeight="1" x14ac:dyDescent="0.25">
      <c r="A6" s="74"/>
      <c r="B6" s="74"/>
      <c r="C6" s="77" t="s">
        <v>8</v>
      </c>
      <c r="D6" s="78"/>
      <c r="E6" s="78"/>
      <c r="F6" s="78"/>
      <c r="G6" s="78"/>
      <c r="H6" s="79" t="s">
        <v>5</v>
      </c>
      <c r="I6" s="36"/>
      <c r="J6" s="36"/>
      <c r="K6" s="36"/>
      <c r="L6" s="36"/>
      <c r="M6" s="36"/>
      <c r="N6" s="31"/>
    </row>
    <row r="7" spans="1:14" x14ac:dyDescent="0.25">
      <c r="A7" s="75"/>
      <c r="B7" s="75"/>
      <c r="C7" s="37" t="s">
        <v>7</v>
      </c>
      <c r="D7" s="38" t="s">
        <v>6</v>
      </c>
      <c r="E7" s="111" t="s">
        <v>48</v>
      </c>
      <c r="F7" s="81" t="s">
        <v>49</v>
      </c>
      <c r="G7" s="82"/>
      <c r="H7" s="80"/>
      <c r="I7" s="39"/>
      <c r="J7" s="40"/>
      <c r="K7" s="40"/>
      <c r="L7" s="40"/>
      <c r="M7" s="40"/>
      <c r="N7" s="31"/>
    </row>
    <row r="8" spans="1:14" ht="14.4" x14ac:dyDescent="0.3">
      <c r="A8" s="32">
        <v>1</v>
      </c>
      <c r="B8" s="61" t="s">
        <v>50</v>
      </c>
      <c r="C8" s="33">
        <v>2</v>
      </c>
      <c r="D8" s="33">
        <v>2</v>
      </c>
      <c r="E8" s="57">
        <v>2</v>
      </c>
      <c r="F8" s="81">
        <v>2</v>
      </c>
      <c r="G8" s="82"/>
      <c r="H8" s="28" t="str">
        <f t="shared" ref="H8:H27" si="0">IF((SUM(C8:G8)/COUNTA(C8:G8))&lt;1.5,"Н",IF(SUM(C8:G8)/COUNTA(C8:G8)&gt;2.4,"В","С"))</f>
        <v>С</v>
      </c>
    </row>
    <row r="9" spans="1:14" ht="14.4" x14ac:dyDescent="0.3">
      <c r="A9" s="32">
        <v>2</v>
      </c>
      <c r="B9" s="61" t="s">
        <v>51</v>
      </c>
      <c r="C9" s="33">
        <v>2</v>
      </c>
      <c r="D9" s="33">
        <v>2</v>
      </c>
      <c r="E9" s="57">
        <v>2</v>
      </c>
      <c r="F9" s="81">
        <v>2</v>
      </c>
      <c r="G9" s="82"/>
      <c r="H9" s="28" t="str">
        <f t="shared" si="0"/>
        <v>С</v>
      </c>
    </row>
    <row r="10" spans="1:14" ht="14.4" x14ac:dyDescent="0.3">
      <c r="A10" s="32">
        <v>3</v>
      </c>
      <c r="B10" s="61" t="s">
        <v>52</v>
      </c>
      <c r="C10" s="33">
        <v>3</v>
      </c>
      <c r="D10" s="33">
        <v>2</v>
      </c>
      <c r="E10" s="57">
        <v>2</v>
      </c>
      <c r="F10" s="81">
        <v>2</v>
      </c>
      <c r="G10" s="82"/>
      <c r="H10" s="28" t="str">
        <f t="shared" si="0"/>
        <v>С</v>
      </c>
    </row>
    <row r="11" spans="1:14" ht="14.4" x14ac:dyDescent="0.3">
      <c r="A11" s="32">
        <v>4</v>
      </c>
      <c r="B11" s="61" t="s">
        <v>53</v>
      </c>
      <c r="C11" s="33">
        <v>2</v>
      </c>
      <c r="D11" s="33">
        <v>3</v>
      </c>
      <c r="E11" s="57">
        <v>2</v>
      </c>
      <c r="F11" s="81">
        <v>3</v>
      </c>
      <c r="G11" s="82"/>
      <c r="H11" s="28" t="str">
        <f t="shared" si="0"/>
        <v>В</v>
      </c>
    </row>
    <row r="12" spans="1:14" ht="14.4" x14ac:dyDescent="0.3">
      <c r="A12" s="32">
        <v>5</v>
      </c>
      <c r="B12" s="61" t="s">
        <v>54</v>
      </c>
      <c r="C12" s="33">
        <v>2</v>
      </c>
      <c r="D12" s="33">
        <v>2</v>
      </c>
      <c r="E12" s="57">
        <v>2</v>
      </c>
      <c r="F12" s="81">
        <v>2</v>
      </c>
      <c r="G12" s="82"/>
      <c r="H12" s="28" t="str">
        <f t="shared" si="0"/>
        <v>С</v>
      </c>
    </row>
    <row r="13" spans="1:14" ht="14.4" x14ac:dyDescent="0.3">
      <c r="A13" s="32">
        <v>6</v>
      </c>
      <c r="B13" s="61" t="s">
        <v>55</v>
      </c>
      <c r="C13" s="33">
        <v>2</v>
      </c>
      <c r="D13" s="33">
        <v>2</v>
      </c>
      <c r="E13" s="57">
        <v>3</v>
      </c>
      <c r="F13" s="81">
        <v>2</v>
      </c>
      <c r="G13" s="82"/>
      <c r="H13" s="28" t="str">
        <f t="shared" si="0"/>
        <v>С</v>
      </c>
    </row>
    <row r="14" spans="1:14" ht="14.4" x14ac:dyDescent="0.3">
      <c r="A14" s="32">
        <v>7</v>
      </c>
      <c r="B14" s="61" t="s">
        <v>56</v>
      </c>
      <c r="C14" s="33">
        <v>2</v>
      </c>
      <c r="D14" s="33">
        <v>2</v>
      </c>
      <c r="E14" s="57">
        <v>2</v>
      </c>
      <c r="F14" s="81">
        <v>2</v>
      </c>
      <c r="G14" s="82"/>
      <c r="H14" s="28" t="str">
        <f t="shared" si="0"/>
        <v>С</v>
      </c>
    </row>
    <row r="15" spans="1:14" ht="14.4" x14ac:dyDescent="0.3">
      <c r="A15" s="32">
        <v>8</v>
      </c>
      <c r="B15" s="61" t="s">
        <v>57</v>
      </c>
      <c r="C15" s="33">
        <v>3</v>
      </c>
      <c r="D15" s="33">
        <v>3</v>
      </c>
      <c r="E15" s="57">
        <v>2</v>
      </c>
      <c r="F15" s="81">
        <v>2</v>
      </c>
      <c r="G15" s="82"/>
      <c r="H15" s="28" t="str">
        <f t="shared" si="0"/>
        <v>В</v>
      </c>
    </row>
    <row r="16" spans="1:14" ht="14.4" x14ac:dyDescent="0.3">
      <c r="A16" s="32">
        <v>9</v>
      </c>
      <c r="B16" s="61" t="s">
        <v>58</v>
      </c>
      <c r="C16" s="33">
        <v>2</v>
      </c>
      <c r="D16" s="33">
        <v>2</v>
      </c>
      <c r="E16" s="57">
        <v>2</v>
      </c>
      <c r="F16" s="81">
        <v>2</v>
      </c>
      <c r="G16" s="82"/>
      <c r="H16" s="28" t="str">
        <f t="shared" si="0"/>
        <v>С</v>
      </c>
    </row>
    <row r="17" spans="1:8" ht="14.4" x14ac:dyDescent="0.3">
      <c r="A17" s="32">
        <v>10</v>
      </c>
      <c r="B17" s="61" t="s">
        <v>59</v>
      </c>
      <c r="C17" s="33">
        <v>2</v>
      </c>
      <c r="D17" s="33">
        <v>2</v>
      </c>
      <c r="E17" s="57">
        <v>3</v>
      </c>
      <c r="F17" s="81">
        <v>3</v>
      </c>
      <c r="G17" s="82"/>
      <c r="H17" s="28" t="str">
        <f t="shared" si="0"/>
        <v>В</v>
      </c>
    </row>
    <row r="18" spans="1:8" ht="14.4" x14ac:dyDescent="0.3">
      <c r="A18" s="32">
        <v>11</v>
      </c>
      <c r="B18" s="61" t="s">
        <v>60</v>
      </c>
      <c r="C18" s="33">
        <v>3</v>
      </c>
      <c r="D18" s="33">
        <v>2</v>
      </c>
      <c r="E18" s="57">
        <v>2</v>
      </c>
      <c r="F18" s="81">
        <v>3</v>
      </c>
      <c r="G18" s="82"/>
      <c r="H18" s="28" t="str">
        <f t="shared" si="0"/>
        <v>В</v>
      </c>
    </row>
    <row r="19" spans="1:8" ht="14.4" x14ac:dyDescent="0.3">
      <c r="A19" s="32">
        <v>12</v>
      </c>
      <c r="B19" s="61" t="s">
        <v>61</v>
      </c>
      <c r="C19" s="33">
        <v>2</v>
      </c>
      <c r="D19" s="33">
        <v>2</v>
      </c>
      <c r="E19" s="57">
        <v>2</v>
      </c>
      <c r="F19" s="81">
        <v>2</v>
      </c>
      <c r="G19" s="82"/>
      <c r="H19" s="28" t="str">
        <f t="shared" si="0"/>
        <v>С</v>
      </c>
    </row>
    <row r="20" spans="1:8" ht="14.4" x14ac:dyDescent="0.3">
      <c r="A20" s="32">
        <v>13</v>
      </c>
      <c r="B20" s="61" t="s">
        <v>62</v>
      </c>
      <c r="C20" s="33">
        <v>2</v>
      </c>
      <c r="D20" s="33">
        <v>2</v>
      </c>
      <c r="E20" s="57">
        <v>2</v>
      </c>
      <c r="F20" s="81">
        <v>2</v>
      </c>
      <c r="G20" s="82"/>
      <c r="H20" s="28" t="str">
        <f t="shared" si="0"/>
        <v>С</v>
      </c>
    </row>
    <row r="21" spans="1:8" ht="14.4" x14ac:dyDescent="0.3">
      <c r="A21" s="32">
        <v>14</v>
      </c>
      <c r="B21" s="61" t="s">
        <v>63</v>
      </c>
      <c r="C21" s="33">
        <v>2</v>
      </c>
      <c r="D21" s="33">
        <v>2</v>
      </c>
      <c r="E21" s="57">
        <v>2</v>
      </c>
      <c r="F21" s="81">
        <v>2</v>
      </c>
      <c r="G21" s="82"/>
      <c r="H21" s="28" t="str">
        <f t="shared" si="0"/>
        <v>С</v>
      </c>
    </row>
    <row r="22" spans="1:8" ht="14.4" x14ac:dyDescent="0.3">
      <c r="A22" s="32">
        <v>15</v>
      </c>
      <c r="B22" s="61" t="s">
        <v>64</v>
      </c>
      <c r="C22" s="33">
        <v>2</v>
      </c>
      <c r="D22" s="33">
        <v>2</v>
      </c>
      <c r="E22" s="57">
        <v>3</v>
      </c>
      <c r="F22" s="81">
        <v>2</v>
      </c>
      <c r="G22" s="82"/>
      <c r="H22" s="28" t="str">
        <f t="shared" si="0"/>
        <v>С</v>
      </c>
    </row>
    <row r="23" spans="1:8" x14ac:dyDescent="0.25">
      <c r="A23" s="32">
        <v>16</v>
      </c>
      <c r="B23" s="32"/>
      <c r="C23" s="33"/>
      <c r="D23" s="33"/>
      <c r="E23" s="33"/>
      <c r="F23" s="81"/>
      <c r="G23" s="82"/>
      <c r="H23" s="28"/>
    </row>
    <row r="24" spans="1:8" x14ac:dyDescent="0.25">
      <c r="A24" s="32">
        <v>17</v>
      </c>
      <c r="B24" s="32"/>
      <c r="C24" s="33"/>
      <c r="D24" s="33"/>
      <c r="E24" s="33"/>
      <c r="F24" s="81"/>
      <c r="G24" s="82"/>
      <c r="H24" s="28"/>
    </row>
    <row r="25" spans="1:8" x14ac:dyDescent="0.25">
      <c r="A25" s="32">
        <v>18</v>
      </c>
      <c r="B25" s="32"/>
      <c r="C25" s="33"/>
      <c r="D25" s="33"/>
      <c r="E25" s="33"/>
      <c r="F25" s="81"/>
      <c r="G25" s="82"/>
      <c r="H25" s="28"/>
    </row>
    <row r="26" spans="1:8" x14ac:dyDescent="0.25">
      <c r="A26" s="32">
        <v>19</v>
      </c>
      <c r="B26" s="32"/>
      <c r="C26" s="33"/>
      <c r="D26" s="33"/>
      <c r="E26" s="33"/>
      <c r="F26" s="81"/>
      <c r="G26" s="82"/>
      <c r="H26" s="28"/>
    </row>
    <row r="27" spans="1:8" ht="14.4" thickBot="1" x14ac:dyDescent="0.3">
      <c r="A27" s="32">
        <v>21</v>
      </c>
      <c r="B27" s="38"/>
      <c r="C27" s="33"/>
      <c r="D27" s="33"/>
      <c r="E27" s="33"/>
      <c r="F27" s="95"/>
      <c r="G27" s="96"/>
      <c r="H27" s="51"/>
    </row>
    <row r="28" spans="1:8" x14ac:dyDescent="0.25">
      <c r="A28" s="41"/>
      <c r="B28" s="42" t="s">
        <v>9</v>
      </c>
      <c r="C28" s="43">
        <f>COUNTIF(C8:C27,"=3")</f>
        <v>3</v>
      </c>
      <c r="D28" s="43">
        <f>COUNTIF(D8:D27,"=3")</f>
        <v>2</v>
      </c>
      <c r="E28" s="43">
        <f>COUNTIF(E8:E27,"=3")</f>
        <v>3</v>
      </c>
      <c r="F28" s="89">
        <f>COUNTIF(F8:F27,"=3")</f>
        <v>3</v>
      </c>
      <c r="G28" s="90"/>
      <c r="H28" s="52">
        <f>COUNTIF(H8:H27,"=В")</f>
        <v>4</v>
      </c>
    </row>
    <row r="29" spans="1:8" x14ac:dyDescent="0.25">
      <c r="A29" s="44"/>
      <c r="B29" s="32" t="s">
        <v>11</v>
      </c>
      <c r="C29" s="45">
        <f>COUNTIF(C8:C27,"=2")</f>
        <v>12</v>
      </c>
      <c r="D29" s="45">
        <f>COUNTIF(D8:D27,"=2")</f>
        <v>13</v>
      </c>
      <c r="E29" s="45">
        <f>COUNTIF(E8:E27,"=2")</f>
        <v>12</v>
      </c>
      <c r="F29" s="91">
        <f>COUNTIF(F8:F27,"=2")</f>
        <v>12</v>
      </c>
      <c r="G29" s="92"/>
      <c r="H29" s="53">
        <f>COUNTIF(H8:H27,"=С")</f>
        <v>11</v>
      </c>
    </row>
    <row r="30" spans="1:8" ht="14.4" thickBot="1" x14ac:dyDescent="0.3">
      <c r="A30" s="46"/>
      <c r="B30" s="47" t="s">
        <v>10</v>
      </c>
      <c r="C30" s="48">
        <f>COUNTIF(C8:C27,"=1")</f>
        <v>0</v>
      </c>
      <c r="D30" s="48">
        <f>COUNTIF(D8:D27,"=1")</f>
        <v>0</v>
      </c>
      <c r="E30" s="48">
        <f>COUNTIF(E8:E27,"=1")</f>
        <v>0</v>
      </c>
      <c r="F30" s="93">
        <f>COUNTIF(F8:F27,"=1")</f>
        <v>0</v>
      </c>
      <c r="G30" s="94"/>
      <c r="H30" s="54">
        <f>COUNTIF(H8:H27,"=Н")</f>
        <v>0</v>
      </c>
    </row>
    <row r="31" spans="1:8" ht="21" customHeight="1" x14ac:dyDescent="0.25"/>
    <row r="32" spans="1:8" ht="32.25" customHeight="1" x14ac:dyDescent="0.25">
      <c r="F32" s="33">
        <v>3</v>
      </c>
      <c r="G32" s="12" t="s">
        <v>13</v>
      </c>
      <c r="H32" s="13" t="s">
        <v>16</v>
      </c>
    </row>
    <row r="33" spans="2:8" ht="30" customHeight="1" thickBot="1" x14ac:dyDescent="0.3">
      <c r="B33" s="49" t="s">
        <v>12</v>
      </c>
      <c r="C33" s="50"/>
      <c r="D33" s="50"/>
      <c r="F33" s="33">
        <v>2</v>
      </c>
      <c r="G33" s="12" t="s">
        <v>14</v>
      </c>
      <c r="H33" s="14" t="s">
        <v>17</v>
      </c>
    </row>
    <row r="34" spans="2:8" ht="30.75" customHeight="1" thickBot="1" x14ac:dyDescent="0.3">
      <c r="F34" s="33">
        <v>1</v>
      </c>
      <c r="G34" s="12" t="s">
        <v>15</v>
      </c>
      <c r="H34" s="15" t="s">
        <v>18</v>
      </c>
    </row>
  </sheetData>
  <sheetProtection selectLockedCells="1" selectUnlockedCells="1"/>
  <mergeCells count="36">
    <mergeCell ref="F28:G28"/>
    <mergeCell ref="F29:G29"/>
    <mergeCell ref="F30:G30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8:G8"/>
    <mergeCell ref="F9:G9"/>
    <mergeCell ref="F10:G10"/>
    <mergeCell ref="F11:G11"/>
    <mergeCell ref="F12:G12"/>
    <mergeCell ref="A4:B4"/>
    <mergeCell ref="F4:H4"/>
    <mergeCell ref="A1:H1"/>
    <mergeCell ref="A2:C2"/>
    <mergeCell ref="D2:H2"/>
    <mergeCell ref="A3:D3"/>
    <mergeCell ref="E3:H3"/>
    <mergeCell ref="A5:A7"/>
    <mergeCell ref="B5:B7"/>
    <mergeCell ref="C5:H5"/>
    <mergeCell ref="C6:G6"/>
    <mergeCell ref="H6:H7"/>
    <mergeCell ref="F7:G7"/>
  </mergeCells>
  <conditionalFormatting sqref="C23:G27 C8:D22 F8:G22">
    <cfRule type="containsText" dxfId="47" priority="13" operator="containsText" text="1">
      <formula>NOT(ISERROR(SEARCH("1",C8)))</formula>
    </cfRule>
    <cfRule type="containsText" dxfId="46" priority="14" operator="containsText" text="3">
      <formula>NOT(ISERROR(SEARCH("3",C8)))</formula>
    </cfRule>
    <cfRule type="containsText" dxfId="45" priority="15" operator="containsText" text="2">
      <formula>NOT(ISERROR(SEARCH("2",C8)))</formula>
    </cfRule>
  </conditionalFormatting>
  <conditionalFormatting sqref="H8:H27">
    <cfRule type="containsText" dxfId="44" priority="7" operator="containsText" text="Н">
      <formula>NOT(ISERROR(SEARCH("Н",H8)))</formula>
    </cfRule>
    <cfRule type="containsText" dxfId="43" priority="8" operator="containsText" text="В">
      <formula>NOT(ISERROR(SEARCH("В",H8)))</formula>
    </cfRule>
    <cfRule type="containsText" dxfId="42" priority="9" operator="containsText" text="С">
      <formula>NOT(ISERROR(SEARCH("С",H8)))</formula>
    </cfRule>
  </conditionalFormatting>
  <conditionalFormatting sqref="F32:F34">
    <cfRule type="containsText" dxfId="41" priority="4" operator="containsText" text="1">
      <formula>NOT(ISERROR(SEARCH("1",F32)))</formula>
    </cfRule>
    <cfRule type="containsText" dxfId="40" priority="5" operator="containsText" text="3">
      <formula>NOT(ISERROR(SEARCH("3",F32)))</formula>
    </cfRule>
    <cfRule type="containsText" dxfId="39" priority="6" operator="containsText" text="2">
      <formula>NOT(ISERROR(SEARCH("2",F32)))</formula>
    </cfRule>
  </conditionalFormatting>
  <conditionalFormatting sqref="E8:E22">
    <cfRule type="containsText" dxfId="38" priority="1" operator="containsText" text="1">
      <formula>NOT(ISERROR(SEARCH("1",E8)))</formula>
    </cfRule>
    <cfRule type="containsText" dxfId="37" priority="2" operator="containsText" text="3">
      <formula>NOT(ISERROR(SEARCH("3",E8)))</formula>
    </cfRule>
    <cfRule type="containsText" dxfId="36" priority="3" operator="containsText" text="2">
      <formula>NOT(ISERROR(SEARCH("2",E8)))</formula>
    </cfRule>
  </conditionalFormatting>
  <pageMargins left="0.39370078740157483" right="0.39370078740157483" top="0.39370078740157483" bottom="0.3937007874015748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view="pageBreakPreview" zoomScaleNormal="100" zoomScaleSheetLayoutView="100" workbookViewId="0">
      <selection activeCell="H27" sqref="H27"/>
    </sheetView>
  </sheetViews>
  <sheetFormatPr defaultColWidth="9.109375" defaultRowHeight="13.8" x14ac:dyDescent="0.25"/>
  <cols>
    <col min="1" max="1" width="4.109375" style="30" customWidth="1"/>
    <col min="2" max="2" width="33.109375" style="30" customWidth="1"/>
    <col min="3" max="4" width="17.33203125" style="30" customWidth="1"/>
    <col min="5" max="5" width="22.6640625" style="30" customWidth="1"/>
    <col min="6" max="6" width="17.6640625" style="30" customWidth="1"/>
    <col min="7" max="7" width="6.109375" style="30" customWidth="1"/>
    <col min="8" max="8" width="15.5546875" style="30" customWidth="1"/>
    <col min="9" max="9" width="11.6640625" style="30" customWidth="1"/>
    <col min="10" max="10" width="12.5546875" style="30" customWidth="1"/>
    <col min="11" max="11" width="7.5546875" style="30" customWidth="1"/>
    <col min="12" max="12" width="7.109375" style="30" customWidth="1"/>
    <col min="13" max="13" width="13.88671875" style="30" customWidth="1"/>
    <col min="14" max="14" width="9.44140625" style="30" customWidth="1"/>
    <col min="15" max="16384" width="9.109375" style="30"/>
  </cols>
  <sheetData>
    <row r="1" spans="1:14" x14ac:dyDescent="0.25">
      <c r="A1" s="84" t="s">
        <v>0</v>
      </c>
      <c r="B1" s="84"/>
      <c r="C1" s="84"/>
      <c r="D1" s="84"/>
      <c r="E1" s="84"/>
      <c r="F1" s="84"/>
      <c r="G1" s="84"/>
      <c r="H1" s="84"/>
      <c r="I1" s="29"/>
      <c r="J1" s="29"/>
      <c r="K1" s="29"/>
      <c r="L1" s="29"/>
      <c r="M1" s="29"/>
      <c r="N1" s="29"/>
    </row>
    <row r="2" spans="1:14" x14ac:dyDescent="0.25">
      <c r="A2" s="81" t="s">
        <v>38</v>
      </c>
      <c r="B2" s="85"/>
      <c r="C2" s="83"/>
      <c r="D2" s="76"/>
      <c r="E2" s="76"/>
      <c r="F2" s="76"/>
      <c r="G2" s="76"/>
      <c r="H2" s="76"/>
      <c r="I2" s="31"/>
      <c r="J2" s="31"/>
      <c r="K2" s="31"/>
      <c r="L2" s="31"/>
      <c r="M2" s="31"/>
      <c r="N2" s="31"/>
    </row>
    <row r="3" spans="1:14" x14ac:dyDescent="0.25">
      <c r="A3" s="76" t="s">
        <v>1</v>
      </c>
      <c r="B3" s="76"/>
      <c r="C3" s="76"/>
      <c r="D3" s="76"/>
      <c r="E3" s="86" t="s">
        <v>42</v>
      </c>
      <c r="F3" s="87"/>
      <c r="G3" s="87"/>
      <c r="H3" s="88"/>
      <c r="I3" s="31"/>
      <c r="J3" s="31"/>
      <c r="K3" s="31"/>
      <c r="L3" s="31"/>
      <c r="M3" s="31"/>
      <c r="N3" s="31"/>
    </row>
    <row r="4" spans="1:14" x14ac:dyDescent="0.25">
      <c r="A4" s="81" t="s">
        <v>44</v>
      </c>
      <c r="B4" s="83"/>
      <c r="C4" s="32">
        <v>1</v>
      </c>
      <c r="D4" s="33" t="s">
        <v>35</v>
      </c>
      <c r="E4" s="34"/>
      <c r="F4" s="76" t="s">
        <v>45</v>
      </c>
      <c r="G4" s="76"/>
      <c r="H4" s="76"/>
      <c r="I4" s="31"/>
      <c r="J4" s="31"/>
      <c r="K4" s="31"/>
      <c r="L4" s="31"/>
      <c r="M4" s="31"/>
      <c r="N4" s="31"/>
    </row>
    <row r="5" spans="1:14" ht="14.4" thickBot="1" x14ac:dyDescent="0.3">
      <c r="A5" s="73" t="s">
        <v>2</v>
      </c>
      <c r="B5" s="73" t="s">
        <v>3</v>
      </c>
      <c r="C5" s="76" t="s">
        <v>4</v>
      </c>
      <c r="D5" s="76"/>
      <c r="E5" s="76"/>
      <c r="F5" s="76"/>
      <c r="G5" s="76"/>
      <c r="H5" s="73"/>
      <c r="I5" s="35"/>
      <c r="J5" s="35"/>
      <c r="K5" s="35"/>
      <c r="L5" s="35"/>
      <c r="M5" s="35"/>
      <c r="N5" s="35"/>
    </row>
    <row r="6" spans="1:14" ht="18" customHeight="1" x14ac:dyDescent="0.25">
      <c r="A6" s="74"/>
      <c r="B6" s="74"/>
      <c r="C6" s="77" t="s">
        <v>33</v>
      </c>
      <c r="D6" s="78"/>
      <c r="E6" s="78"/>
      <c r="F6" s="78"/>
      <c r="G6" s="78"/>
      <c r="H6" s="79" t="s">
        <v>5</v>
      </c>
      <c r="I6" s="36"/>
      <c r="J6" s="36"/>
      <c r="K6" s="36"/>
      <c r="L6" s="36"/>
      <c r="M6" s="36"/>
      <c r="N6" s="31"/>
    </row>
    <row r="7" spans="1:14" x14ac:dyDescent="0.25">
      <c r="A7" s="75"/>
      <c r="B7" s="75"/>
      <c r="C7" s="37" t="s">
        <v>7</v>
      </c>
      <c r="D7" s="38" t="s">
        <v>6</v>
      </c>
      <c r="E7" s="111" t="s">
        <v>48</v>
      </c>
      <c r="F7" s="81" t="s">
        <v>49</v>
      </c>
      <c r="G7" s="82"/>
      <c r="H7" s="80"/>
      <c r="I7" s="39"/>
      <c r="J7" s="40"/>
      <c r="K7" s="40"/>
      <c r="L7" s="40"/>
      <c r="M7" s="40"/>
      <c r="N7" s="31"/>
    </row>
    <row r="8" spans="1:14" ht="14.4" x14ac:dyDescent="0.3">
      <c r="A8" s="32">
        <v>1</v>
      </c>
      <c r="B8" s="61" t="s">
        <v>50</v>
      </c>
      <c r="C8" s="62">
        <v>2</v>
      </c>
      <c r="D8" s="62">
        <v>2</v>
      </c>
      <c r="E8" s="62">
        <v>2</v>
      </c>
      <c r="F8" s="81">
        <v>2</v>
      </c>
      <c r="G8" s="82"/>
      <c r="H8" s="28" t="str">
        <f t="shared" ref="H8:H27" si="0">IF((SUM(C8:G8)/COUNTA(C8:G8))&lt;1.5,"Н",IF(SUM(C8:G8)/COUNTA(C8:G8)&gt;2.4,"В","С"))</f>
        <v>С</v>
      </c>
    </row>
    <row r="9" spans="1:14" ht="14.4" x14ac:dyDescent="0.3">
      <c r="A9" s="32">
        <v>2</v>
      </c>
      <c r="B9" s="61" t="s">
        <v>51</v>
      </c>
      <c r="C9" s="62">
        <v>2</v>
      </c>
      <c r="D9" s="62">
        <v>2</v>
      </c>
      <c r="E9" s="62">
        <v>2</v>
      </c>
      <c r="F9" s="81">
        <v>2</v>
      </c>
      <c r="G9" s="82"/>
      <c r="H9" s="28" t="str">
        <f t="shared" si="0"/>
        <v>С</v>
      </c>
    </row>
    <row r="10" spans="1:14" ht="14.4" x14ac:dyDescent="0.3">
      <c r="A10" s="32">
        <v>3</v>
      </c>
      <c r="B10" s="61" t="s">
        <v>52</v>
      </c>
      <c r="C10" s="62">
        <v>3</v>
      </c>
      <c r="D10" s="62">
        <v>2</v>
      </c>
      <c r="E10" s="62">
        <v>2</v>
      </c>
      <c r="F10" s="81">
        <v>2</v>
      </c>
      <c r="G10" s="82"/>
      <c r="H10" s="28" t="str">
        <f t="shared" si="0"/>
        <v>С</v>
      </c>
    </row>
    <row r="11" spans="1:14" ht="14.4" x14ac:dyDescent="0.3">
      <c r="A11" s="32">
        <v>4</v>
      </c>
      <c r="B11" s="61" t="s">
        <v>53</v>
      </c>
      <c r="C11" s="62">
        <v>2</v>
      </c>
      <c r="D11" s="62">
        <v>3</v>
      </c>
      <c r="E11" s="62">
        <v>2</v>
      </c>
      <c r="F11" s="81">
        <v>3</v>
      </c>
      <c r="G11" s="82"/>
      <c r="H11" s="28" t="str">
        <f t="shared" si="0"/>
        <v>В</v>
      </c>
    </row>
    <row r="12" spans="1:14" ht="14.4" x14ac:dyDescent="0.3">
      <c r="A12" s="32">
        <v>5</v>
      </c>
      <c r="B12" s="61" t="s">
        <v>54</v>
      </c>
      <c r="C12" s="62">
        <v>2</v>
      </c>
      <c r="D12" s="62">
        <v>2</v>
      </c>
      <c r="E12" s="62">
        <v>2</v>
      </c>
      <c r="F12" s="81">
        <v>2</v>
      </c>
      <c r="G12" s="82"/>
      <c r="H12" s="28" t="str">
        <f t="shared" si="0"/>
        <v>С</v>
      </c>
    </row>
    <row r="13" spans="1:14" ht="14.4" x14ac:dyDescent="0.3">
      <c r="A13" s="32">
        <v>6</v>
      </c>
      <c r="B13" s="61" t="s">
        <v>55</v>
      </c>
      <c r="C13" s="62">
        <v>2</v>
      </c>
      <c r="D13" s="62">
        <v>3</v>
      </c>
      <c r="E13" s="62">
        <v>3</v>
      </c>
      <c r="F13" s="81">
        <v>3</v>
      </c>
      <c r="G13" s="82"/>
      <c r="H13" s="28" t="str">
        <f t="shared" si="0"/>
        <v>В</v>
      </c>
    </row>
    <row r="14" spans="1:14" ht="14.4" x14ac:dyDescent="0.3">
      <c r="A14" s="32">
        <v>7</v>
      </c>
      <c r="B14" s="61" t="s">
        <v>56</v>
      </c>
      <c r="C14" s="62">
        <v>2</v>
      </c>
      <c r="D14" s="62">
        <v>3</v>
      </c>
      <c r="E14" s="62">
        <v>2</v>
      </c>
      <c r="F14" s="81">
        <v>3</v>
      </c>
      <c r="G14" s="82"/>
      <c r="H14" s="28" t="str">
        <f t="shared" si="0"/>
        <v>В</v>
      </c>
    </row>
    <row r="15" spans="1:14" ht="14.4" x14ac:dyDescent="0.3">
      <c r="A15" s="32">
        <v>8</v>
      </c>
      <c r="B15" s="61" t="s">
        <v>57</v>
      </c>
      <c r="C15" s="62">
        <v>3</v>
      </c>
      <c r="D15" s="62">
        <v>3</v>
      </c>
      <c r="E15" s="62">
        <v>2</v>
      </c>
      <c r="F15" s="81">
        <v>2</v>
      </c>
      <c r="G15" s="82"/>
      <c r="H15" s="28" t="str">
        <f t="shared" si="0"/>
        <v>В</v>
      </c>
    </row>
    <row r="16" spans="1:14" ht="14.4" x14ac:dyDescent="0.3">
      <c r="A16" s="32">
        <v>9</v>
      </c>
      <c r="B16" s="61" t="s">
        <v>58</v>
      </c>
      <c r="C16" s="62">
        <v>2</v>
      </c>
      <c r="D16" s="62">
        <v>2</v>
      </c>
      <c r="E16" s="62">
        <v>2</v>
      </c>
      <c r="F16" s="81">
        <v>2</v>
      </c>
      <c r="G16" s="82"/>
      <c r="H16" s="28" t="str">
        <f t="shared" si="0"/>
        <v>С</v>
      </c>
    </row>
    <row r="17" spans="1:8" ht="14.4" x14ac:dyDescent="0.3">
      <c r="A17" s="32">
        <v>10</v>
      </c>
      <c r="B17" s="61" t="s">
        <v>59</v>
      </c>
      <c r="C17" s="62">
        <v>2</v>
      </c>
      <c r="D17" s="62">
        <v>2</v>
      </c>
      <c r="E17" s="62">
        <v>3</v>
      </c>
      <c r="F17" s="81">
        <v>3</v>
      </c>
      <c r="G17" s="82"/>
      <c r="H17" s="28" t="str">
        <f t="shared" si="0"/>
        <v>В</v>
      </c>
    </row>
    <row r="18" spans="1:8" ht="14.4" x14ac:dyDescent="0.3">
      <c r="A18" s="32">
        <v>11</v>
      </c>
      <c r="B18" s="61" t="s">
        <v>60</v>
      </c>
      <c r="C18" s="62">
        <v>3</v>
      </c>
      <c r="D18" s="62">
        <v>2</v>
      </c>
      <c r="E18" s="62">
        <v>2</v>
      </c>
      <c r="F18" s="81">
        <v>3</v>
      </c>
      <c r="G18" s="82"/>
      <c r="H18" s="28" t="str">
        <f t="shared" si="0"/>
        <v>В</v>
      </c>
    </row>
    <row r="19" spans="1:8" ht="14.4" x14ac:dyDescent="0.3">
      <c r="A19" s="32">
        <v>12</v>
      </c>
      <c r="B19" s="61" t="s">
        <v>61</v>
      </c>
      <c r="C19" s="62">
        <v>2</v>
      </c>
      <c r="D19" s="62">
        <v>3</v>
      </c>
      <c r="E19" s="62">
        <v>2</v>
      </c>
      <c r="F19" s="81">
        <v>2</v>
      </c>
      <c r="G19" s="82"/>
      <c r="H19" s="28" t="str">
        <f t="shared" si="0"/>
        <v>С</v>
      </c>
    </row>
    <row r="20" spans="1:8" ht="14.4" x14ac:dyDescent="0.3">
      <c r="A20" s="32">
        <v>13</v>
      </c>
      <c r="B20" s="61" t="s">
        <v>62</v>
      </c>
      <c r="C20" s="62">
        <v>2</v>
      </c>
      <c r="D20" s="62">
        <v>2</v>
      </c>
      <c r="E20" s="62">
        <v>2</v>
      </c>
      <c r="F20" s="81">
        <v>2</v>
      </c>
      <c r="G20" s="82"/>
      <c r="H20" s="28" t="str">
        <f t="shared" si="0"/>
        <v>С</v>
      </c>
    </row>
    <row r="21" spans="1:8" ht="14.4" x14ac:dyDescent="0.3">
      <c r="A21" s="32">
        <v>14</v>
      </c>
      <c r="B21" s="61" t="s">
        <v>63</v>
      </c>
      <c r="C21" s="62">
        <v>2</v>
      </c>
      <c r="D21" s="62">
        <v>2</v>
      </c>
      <c r="E21" s="62">
        <v>2</v>
      </c>
      <c r="F21" s="81">
        <v>2</v>
      </c>
      <c r="G21" s="82"/>
      <c r="H21" s="28" t="str">
        <f t="shared" si="0"/>
        <v>С</v>
      </c>
    </row>
    <row r="22" spans="1:8" ht="14.4" x14ac:dyDescent="0.3">
      <c r="A22" s="32">
        <v>15</v>
      </c>
      <c r="B22" s="61" t="s">
        <v>64</v>
      </c>
      <c r="C22" s="62">
        <v>2</v>
      </c>
      <c r="D22" s="62">
        <v>2</v>
      </c>
      <c r="E22" s="62">
        <v>3</v>
      </c>
      <c r="F22" s="81">
        <v>2</v>
      </c>
      <c r="G22" s="82"/>
      <c r="H22" s="28" t="str">
        <f t="shared" si="0"/>
        <v>С</v>
      </c>
    </row>
    <row r="23" spans="1:8" x14ac:dyDescent="0.25">
      <c r="A23" s="32">
        <v>16</v>
      </c>
      <c r="B23" s="32"/>
      <c r="C23" s="59"/>
      <c r="D23" s="59"/>
      <c r="E23" s="59"/>
      <c r="F23" s="81"/>
      <c r="G23" s="82"/>
      <c r="H23" s="28"/>
    </row>
    <row r="24" spans="1:8" x14ac:dyDescent="0.25">
      <c r="A24" s="32">
        <v>17</v>
      </c>
      <c r="B24" s="32"/>
      <c r="C24" s="59"/>
      <c r="D24" s="59"/>
      <c r="E24" s="59"/>
      <c r="F24" s="81"/>
      <c r="G24" s="82"/>
      <c r="H24" s="28"/>
    </row>
    <row r="25" spans="1:8" x14ac:dyDescent="0.25">
      <c r="A25" s="32">
        <v>18</v>
      </c>
      <c r="B25" s="32"/>
      <c r="C25" s="59"/>
      <c r="D25" s="59"/>
      <c r="E25" s="59"/>
      <c r="F25" s="81"/>
      <c r="G25" s="82"/>
      <c r="H25" s="28"/>
    </row>
    <row r="26" spans="1:8" x14ac:dyDescent="0.25">
      <c r="A26" s="32">
        <v>19</v>
      </c>
      <c r="B26" s="32"/>
      <c r="C26" s="59"/>
      <c r="D26" s="59"/>
      <c r="E26" s="59"/>
      <c r="F26" s="81"/>
      <c r="G26" s="82"/>
      <c r="H26" s="28"/>
    </row>
    <row r="27" spans="1:8" ht="14.4" thickBot="1" x14ac:dyDescent="0.3">
      <c r="A27" s="32">
        <v>21</v>
      </c>
      <c r="B27" s="38"/>
      <c r="C27" s="59"/>
      <c r="D27" s="59"/>
      <c r="E27" s="59"/>
      <c r="F27" s="95"/>
      <c r="G27" s="96"/>
      <c r="H27" s="51"/>
    </row>
    <row r="28" spans="1:8" x14ac:dyDescent="0.25">
      <c r="A28" s="41"/>
      <c r="B28" s="42" t="s">
        <v>9</v>
      </c>
      <c r="C28" s="43">
        <f>COUNTIF(C8:C27,"=3")</f>
        <v>3</v>
      </c>
      <c r="D28" s="43">
        <f>COUNTIF(D8:D27,"=3")</f>
        <v>5</v>
      </c>
      <c r="E28" s="43">
        <f>COUNTIF(E8:E27,"=3")</f>
        <v>3</v>
      </c>
      <c r="F28" s="89">
        <f>COUNTIF(F8:F27,"=3")</f>
        <v>5</v>
      </c>
      <c r="G28" s="90"/>
      <c r="H28" s="52">
        <f>COUNTIF(H8:H27,"=В")</f>
        <v>6</v>
      </c>
    </row>
    <row r="29" spans="1:8" x14ac:dyDescent="0.25">
      <c r="A29" s="44"/>
      <c r="B29" s="32" t="s">
        <v>11</v>
      </c>
      <c r="C29" s="45">
        <f>COUNTIF(C8:C27,"=2")</f>
        <v>12</v>
      </c>
      <c r="D29" s="45">
        <f>COUNTIF(D8:D27,"=2")</f>
        <v>10</v>
      </c>
      <c r="E29" s="45">
        <f>COUNTIF(E8:E27,"=2")</f>
        <v>12</v>
      </c>
      <c r="F29" s="91">
        <f>COUNTIF(F8:F27,"=2")</f>
        <v>10</v>
      </c>
      <c r="G29" s="92"/>
      <c r="H29" s="53">
        <f>COUNTIF(H8:H27,"=С")</f>
        <v>9</v>
      </c>
    </row>
    <row r="30" spans="1:8" ht="14.4" thickBot="1" x14ac:dyDescent="0.3">
      <c r="A30" s="46"/>
      <c r="B30" s="47" t="s">
        <v>10</v>
      </c>
      <c r="C30" s="48">
        <f>COUNTIF(C8:C27,"=1")</f>
        <v>0</v>
      </c>
      <c r="D30" s="48">
        <f>COUNTIF(D8:D27,"=1")</f>
        <v>0</v>
      </c>
      <c r="E30" s="48">
        <f>COUNTIF(E8:E27,"=1")</f>
        <v>0</v>
      </c>
      <c r="F30" s="93">
        <f>COUNTIF(F8:F27,"=1")</f>
        <v>0</v>
      </c>
      <c r="G30" s="94"/>
      <c r="H30" s="54">
        <f>COUNTIF(H8:H27,"=Н")</f>
        <v>0</v>
      </c>
    </row>
    <row r="32" spans="1:8" ht="55.2" x14ac:dyDescent="0.25">
      <c r="F32" s="33">
        <v>3</v>
      </c>
      <c r="G32" s="12" t="s">
        <v>13</v>
      </c>
      <c r="H32" s="13" t="s">
        <v>16</v>
      </c>
    </row>
    <row r="33" spans="2:8" ht="55.8" thickBot="1" x14ac:dyDescent="0.3">
      <c r="B33" s="49" t="s">
        <v>12</v>
      </c>
      <c r="C33" s="50"/>
      <c r="D33" s="50"/>
      <c r="F33" s="33">
        <v>2</v>
      </c>
      <c r="G33" s="12" t="s">
        <v>14</v>
      </c>
      <c r="H33" s="14" t="s">
        <v>17</v>
      </c>
    </row>
    <row r="34" spans="2:8" ht="55.8" thickBot="1" x14ac:dyDescent="0.3">
      <c r="F34" s="33">
        <v>1</v>
      </c>
      <c r="G34" s="12" t="s">
        <v>15</v>
      </c>
      <c r="H34" s="15" t="s">
        <v>18</v>
      </c>
    </row>
  </sheetData>
  <sheetProtection selectLockedCells="1" selectUnlockedCells="1"/>
  <mergeCells count="36">
    <mergeCell ref="F23:G23"/>
    <mergeCell ref="F28:G28"/>
    <mergeCell ref="F29:G29"/>
    <mergeCell ref="F30:G30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4:G14"/>
    <mergeCell ref="F13:G13"/>
    <mergeCell ref="F15:G15"/>
    <mergeCell ref="F16:G16"/>
    <mergeCell ref="F17:G17"/>
    <mergeCell ref="F8:G8"/>
    <mergeCell ref="F9:G9"/>
    <mergeCell ref="F10:G10"/>
    <mergeCell ref="F11:G11"/>
    <mergeCell ref="F12:G12"/>
    <mergeCell ref="A4:B4"/>
    <mergeCell ref="F4:H4"/>
    <mergeCell ref="A1:H1"/>
    <mergeCell ref="A2:C2"/>
    <mergeCell ref="D2:H2"/>
    <mergeCell ref="A3:D3"/>
    <mergeCell ref="E3:H3"/>
    <mergeCell ref="A5:A7"/>
    <mergeCell ref="B5:B7"/>
    <mergeCell ref="C5:H5"/>
    <mergeCell ref="C6:G6"/>
    <mergeCell ref="H6:H7"/>
    <mergeCell ref="F7:G7"/>
  </mergeCells>
  <conditionalFormatting sqref="C23:G27">
    <cfRule type="containsText" dxfId="35" priority="22" operator="containsText" text="1">
      <formula>NOT(ISERROR(SEARCH("1",C23)))</formula>
    </cfRule>
    <cfRule type="containsText" dxfId="34" priority="23" operator="containsText" text="3">
      <formula>NOT(ISERROR(SEARCH("3",C23)))</formula>
    </cfRule>
    <cfRule type="containsText" dxfId="33" priority="24" operator="containsText" text="2">
      <formula>NOT(ISERROR(SEARCH("2",C23)))</formula>
    </cfRule>
  </conditionalFormatting>
  <conditionalFormatting sqref="H8:H27">
    <cfRule type="containsText" dxfId="32" priority="19" operator="containsText" text="Н">
      <formula>NOT(ISERROR(SEARCH("Н",H8)))</formula>
    </cfRule>
    <cfRule type="containsText" dxfId="31" priority="20" operator="containsText" text="В">
      <formula>NOT(ISERROR(SEARCH("В",H8)))</formula>
    </cfRule>
    <cfRule type="containsText" dxfId="30" priority="21" operator="containsText" text="С">
      <formula>NOT(ISERROR(SEARCH("С",H8)))</formula>
    </cfRule>
  </conditionalFormatting>
  <conditionalFormatting sqref="F32:F34">
    <cfRule type="containsText" dxfId="29" priority="16" operator="containsText" text="1">
      <formula>NOT(ISERROR(SEARCH("1",F32)))</formula>
    </cfRule>
    <cfRule type="containsText" dxfId="28" priority="17" operator="containsText" text="3">
      <formula>NOT(ISERROR(SEARCH("3",F32)))</formula>
    </cfRule>
    <cfRule type="containsText" dxfId="27" priority="18" operator="containsText" text="2">
      <formula>NOT(ISERROR(SEARCH("2",F32)))</formula>
    </cfRule>
  </conditionalFormatting>
  <conditionalFormatting sqref="C8:G22">
    <cfRule type="containsText" dxfId="26" priority="7" operator="containsText" text="1">
      <formula>NOT(ISERROR(SEARCH("1",C8)))</formula>
    </cfRule>
    <cfRule type="containsText" dxfId="25" priority="8" operator="containsText" text="3">
      <formula>NOT(ISERROR(SEARCH("3",C8)))</formula>
    </cfRule>
    <cfRule type="containsText" dxfId="24" priority="9" operator="containsText" text="2">
      <formula>NOT(ISERROR(SEARCH("2",C8)))</formula>
    </cfRule>
  </conditionalFormatting>
  <conditionalFormatting sqref="C8:D22 F8:G22">
    <cfRule type="containsText" dxfId="23" priority="4" operator="containsText" text="1">
      <formula>NOT(ISERROR(SEARCH("1",C8)))</formula>
    </cfRule>
    <cfRule type="containsText" dxfId="22" priority="5" operator="containsText" text="3">
      <formula>NOT(ISERROR(SEARCH("3",C8)))</formula>
    </cfRule>
    <cfRule type="containsText" dxfId="21" priority="6" operator="containsText" text="2">
      <formula>NOT(ISERROR(SEARCH("2",C8)))</formula>
    </cfRule>
  </conditionalFormatting>
  <conditionalFormatting sqref="E8:E22">
    <cfRule type="containsText" dxfId="20" priority="1" operator="containsText" text="1">
      <formula>NOT(ISERROR(SEARCH("1",E8)))</formula>
    </cfRule>
    <cfRule type="containsText" dxfId="19" priority="2" operator="containsText" text="3">
      <formula>NOT(ISERROR(SEARCH("3",E8)))</formula>
    </cfRule>
    <cfRule type="containsText" dxfId="18" priority="3" operator="containsText" text="2">
      <formula>NOT(ISERROR(SEARCH("2",E8)))</formula>
    </cfRule>
  </conditionalFormatting>
  <pageMargins left="0.39370078740157483" right="0.39370078740157483" top="0.39370078740157483" bottom="0.3937007874015748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"/>
  <sheetViews>
    <sheetView view="pageBreakPreview" zoomScaleNormal="100" zoomScaleSheetLayoutView="100" workbookViewId="0">
      <selection activeCell="K23" sqref="K23"/>
    </sheetView>
  </sheetViews>
  <sheetFormatPr defaultColWidth="9.109375" defaultRowHeight="13.8" x14ac:dyDescent="0.25"/>
  <cols>
    <col min="1" max="1" width="4.109375" style="30" customWidth="1"/>
    <col min="2" max="2" width="36.88671875" style="30" customWidth="1"/>
    <col min="3" max="3" width="20.88671875" style="30" customWidth="1"/>
    <col min="4" max="4" width="22" style="30" customWidth="1"/>
    <col min="5" max="5" width="22.6640625" style="30" customWidth="1"/>
    <col min="6" max="6" width="19.5546875" style="30" customWidth="1"/>
    <col min="7" max="7" width="5.33203125" style="30" customWidth="1"/>
    <col min="8" max="8" width="21" style="30" customWidth="1"/>
    <col min="9" max="9" width="11.6640625" style="30" customWidth="1"/>
    <col min="10" max="10" width="12.5546875" style="30" customWidth="1"/>
    <col min="11" max="11" width="7.5546875" style="30" customWidth="1"/>
    <col min="12" max="12" width="7.109375" style="30" customWidth="1"/>
    <col min="13" max="13" width="13.88671875" style="30" customWidth="1"/>
    <col min="14" max="14" width="9.44140625" style="30" customWidth="1"/>
    <col min="15" max="16384" width="9.109375" style="30"/>
  </cols>
  <sheetData>
    <row r="1" spans="1:14" x14ac:dyDescent="0.25">
      <c r="A1" s="84" t="s">
        <v>32</v>
      </c>
      <c r="B1" s="84"/>
      <c r="C1" s="84"/>
      <c r="D1" s="84"/>
      <c r="E1" s="84"/>
      <c r="F1" s="84"/>
      <c r="G1" s="84"/>
      <c r="H1" s="84"/>
      <c r="I1" s="29"/>
      <c r="J1" s="29"/>
      <c r="K1" s="29"/>
      <c r="L1" s="29"/>
      <c r="M1" s="29"/>
      <c r="N1" s="29"/>
    </row>
    <row r="2" spans="1:14" x14ac:dyDescent="0.25">
      <c r="A2" s="106" t="s">
        <v>66</v>
      </c>
      <c r="B2" s="107"/>
      <c r="C2" s="107"/>
      <c r="D2" s="107"/>
      <c r="E2" s="107"/>
      <c r="F2" s="107"/>
      <c r="G2" s="107"/>
      <c r="H2" s="108"/>
      <c r="I2" s="29"/>
      <c r="J2" s="29"/>
      <c r="K2" s="29"/>
      <c r="L2" s="29"/>
      <c r="M2" s="29"/>
      <c r="N2" s="29"/>
    </row>
    <row r="3" spans="1:14" x14ac:dyDescent="0.25">
      <c r="A3" s="81" t="s">
        <v>38</v>
      </c>
      <c r="B3" s="85"/>
      <c r="C3" s="83"/>
      <c r="D3" s="76"/>
      <c r="E3" s="76"/>
      <c r="F3" s="76"/>
      <c r="G3" s="76"/>
      <c r="H3" s="76"/>
      <c r="I3" s="31"/>
      <c r="J3" s="31"/>
      <c r="K3" s="31"/>
      <c r="L3" s="31"/>
      <c r="M3" s="31"/>
      <c r="N3" s="31"/>
    </row>
    <row r="4" spans="1:14" x14ac:dyDescent="0.25">
      <c r="A4" s="76" t="s">
        <v>1</v>
      </c>
      <c r="B4" s="76"/>
      <c r="C4" s="76"/>
      <c r="D4" s="76"/>
      <c r="E4" s="86" t="s">
        <v>65</v>
      </c>
      <c r="F4" s="87"/>
      <c r="G4" s="87"/>
      <c r="H4" s="88"/>
      <c r="I4" s="31"/>
      <c r="J4" s="31"/>
      <c r="K4" s="31"/>
      <c r="L4" s="31"/>
      <c r="M4" s="31"/>
      <c r="N4" s="31"/>
    </row>
    <row r="5" spans="1:14" x14ac:dyDescent="0.25">
      <c r="A5" s="81" t="s">
        <v>44</v>
      </c>
      <c r="B5" s="83"/>
      <c r="C5" s="32">
        <v>1</v>
      </c>
      <c r="D5" s="33" t="s">
        <v>35</v>
      </c>
      <c r="E5" s="34"/>
      <c r="F5" s="76" t="s">
        <v>45</v>
      </c>
      <c r="G5" s="76"/>
      <c r="H5" s="76"/>
      <c r="I5" s="31"/>
      <c r="J5" s="31"/>
      <c r="K5" s="31"/>
      <c r="L5" s="31"/>
      <c r="M5" s="31"/>
      <c r="N5" s="31"/>
    </row>
    <row r="6" spans="1:14" ht="14.4" thickBot="1" x14ac:dyDescent="0.3">
      <c r="A6" s="73" t="s">
        <v>2</v>
      </c>
      <c r="B6" s="101" t="s">
        <v>3</v>
      </c>
      <c r="C6" s="76" t="s">
        <v>4</v>
      </c>
      <c r="D6" s="76"/>
      <c r="E6" s="76"/>
      <c r="F6" s="76"/>
      <c r="G6" s="76"/>
      <c r="H6" s="73"/>
      <c r="I6" s="35"/>
      <c r="J6" s="35"/>
      <c r="K6" s="35"/>
      <c r="L6" s="35"/>
      <c r="M6" s="35"/>
      <c r="N6" s="35"/>
    </row>
    <row r="7" spans="1:14" ht="18" customHeight="1" x14ac:dyDescent="0.25">
      <c r="A7" s="74"/>
      <c r="B7" s="102"/>
      <c r="C7" s="97" t="s">
        <v>7</v>
      </c>
      <c r="D7" s="99" t="s">
        <v>6</v>
      </c>
      <c r="E7" s="110" t="s">
        <v>48</v>
      </c>
      <c r="F7" s="99" t="s">
        <v>49</v>
      </c>
      <c r="G7" s="104"/>
      <c r="H7" s="79" t="s">
        <v>5</v>
      </c>
      <c r="I7" s="36"/>
      <c r="J7" s="36"/>
      <c r="K7" s="36"/>
      <c r="L7" s="36"/>
      <c r="M7" s="36"/>
      <c r="N7" s="31"/>
    </row>
    <row r="8" spans="1:14" x14ac:dyDescent="0.25">
      <c r="A8" s="75"/>
      <c r="B8" s="103"/>
      <c r="C8" s="98"/>
      <c r="D8" s="100"/>
      <c r="E8" s="100"/>
      <c r="F8" s="100"/>
      <c r="G8" s="105"/>
      <c r="H8" s="80"/>
      <c r="I8" s="39"/>
      <c r="J8" s="40"/>
      <c r="K8" s="40"/>
      <c r="L8" s="40"/>
      <c r="M8" s="40"/>
      <c r="N8" s="31"/>
    </row>
    <row r="9" spans="1:14" ht="14.4" x14ac:dyDescent="0.3">
      <c r="A9" s="32">
        <v>1</v>
      </c>
      <c r="B9" s="61" t="s">
        <v>50</v>
      </c>
      <c r="C9" s="62">
        <v>2</v>
      </c>
      <c r="D9" s="62">
        <v>2</v>
      </c>
      <c r="E9" s="62">
        <v>2</v>
      </c>
      <c r="F9" s="81">
        <v>2</v>
      </c>
      <c r="G9" s="82"/>
      <c r="H9" s="28" t="str">
        <f t="shared" ref="H9:H23" si="0">IF((SUM(F9:G9)/COUNTA(F9:G9))&lt;1.5,"Н",IF(SUM(F9:G9)/COUNTA(F9:G9)&gt;2.4,"В","С"))</f>
        <v>С</v>
      </c>
    </row>
    <row r="10" spans="1:14" ht="14.4" x14ac:dyDescent="0.3">
      <c r="A10" s="32">
        <v>2</v>
      </c>
      <c r="B10" s="61" t="s">
        <v>51</v>
      </c>
      <c r="C10" s="62">
        <v>2</v>
      </c>
      <c r="D10" s="62">
        <v>2</v>
      </c>
      <c r="E10" s="62">
        <v>2</v>
      </c>
      <c r="F10" s="81">
        <v>2</v>
      </c>
      <c r="G10" s="82"/>
      <c r="H10" s="28" t="str">
        <f t="shared" si="0"/>
        <v>С</v>
      </c>
    </row>
    <row r="11" spans="1:14" ht="14.4" x14ac:dyDescent="0.3">
      <c r="A11" s="32">
        <v>3</v>
      </c>
      <c r="B11" s="61" t="s">
        <v>52</v>
      </c>
      <c r="C11" s="62">
        <v>3</v>
      </c>
      <c r="D11" s="62">
        <v>2</v>
      </c>
      <c r="E11" s="62">
        <v>2</v>
      </c>
      <c r="F11" s="81">
        <v>2</v>
      </c>
      <c r="G11" s="82"/>
      <c r="H11" s="28" t="str">
        <f t="shared" si="0"/>
        <v>С</v>
      </c>
    </row>
    <row r="12" spans="1:14" ht="14.4" x14ac:dyDescent="0.3">
      <c r="A12" s="32">
        <v>4</v>
      </c>
      <c r="B12" s="61" t="s">
        <v>53</v>
      </c>
      <c r="C12" s="62">
        <v>3</v>
      </c>
      <c r="D12" s="62">
        <v>3</v>
      </c>
      <c r="E12" s="62">
        <v>3</v>
      </c>
      <c r="F12" s="81">
        <v>3</v>
      </c>
      <c r="G12" s="82"/>
      <c r="H12" s="28" t="str">
        <f t="shared" si="0"/>
        <v>В</v>
      </c>
    </row>
    <row r="13" spans="1:14" ht="14.4" x14ac:dyDescent="0.3">
      <c r="A13" s="32">
        <v>5</v>
      </c>
      <c r="B13" s="61" t="s">
        <v>54</v>
      </c>
      <c r="C13" s="62">
        <v>2</v>
      </c>
      <c r="D13" s="62">
        <v>2</v>
      </c>
      <c r="E13" s="62">
        <v>2</v>
      </c>
      <c r="F13" s="81">
        <v>2</v>
      </c>
      <c r="G13" s="82"/>
      <c r="H13" s="28" t="str">
        <f t="shared" si="0"/>
        <v>С</v>
      </c>
    </row>
    <row r="14" spans="1:14" ht="14.4" x14ac:dyDescent="0.3">
      <c r="A14" s="32">
        <v>6</v>
      </c>
      <c r="B14" s="61" t="s">
        <v>55</v>
      </c>
      <c r="C14" s="62">
        <v>2</v>
      </c>
      <c r="D14" s="62">
        <v>3</v>
      </c>
      <c r="E14" s="62">
        <v>3</v>
      </c>
      <c r="F14" s="81">
        <v>3</v>
      </c>
      <c r="G14" s="82"/>
      <c r="H14" s="28" t="str">
        <f t="shared" si="0"/>
        <v>В</v>
      </c>
    </row>
    <row r="15" spans="1:14" ht="14.4" x14ac:dyDescent="0.3">
      <c r="A15" s="32">
        <v>7</v>
      </c>
      <c r="B15" s="61" t="s">
        <v>56</v>
      </c>
      <c r="C15" s="62">
        <v>2</v>
      </c>
      <c r="D15" s="62">
        <v>3</v>
      </c>
      <c r="E15" s="62">
        <v>2</v>
      </c>
      <c r="F15" s="81">
        <v>3</v>
      </c>
      <c r="G15" s="82"/>
      <c r="H15" s="28" t="str">
        <f t="shared" si="0"/>
        <v>В</v>
      </c>
    </row>
    <row r="16" spans="1:14" ht="14.4" x14ac:dyDescent="0.3">
      <c r="A16" s="32">
        <v>8</v>
      </c>
      <c r="B16" s="61" t="s">
        <v>57</v>
      </c>
      <c r="C16" s="62">
        <v>3</v>
      </c>
      <c r="D16" s="62">
        <v>3</v>
      </c>
      <c r="E16" s="62">
        <v>3</v>
      </c>
      <c r="F16" s="81">
        <v>3</v>
      </c>
      <c r="G16" s="82"/>
      <c r="H16" s="28" t="str">
        <f t="shared" si="0"/>
        <v>В</v>
      </c>
    </row>
    <row r="17" spans="1:8" ht="14.4" x14ac:dyDescent="0.3">
      <c r="A17" s="32">
        <v>9</v>
      </c>
      <c r="B17" s="61" t="s">
        <v>58</v>
      </c>
      <c r="C17" s="62">
        <v>2</v>
      </c>
      <c r="D17" s="62">
        <v>2</v>
      </c>
      <c r="E17" s="62">
        <v>2</v>
      </c>
      <c r="F17" s="81">
        <v>2</v>
      </c>
      <c r="G17" s="82"/>
      <c r="H17" s="28" t="str">
        <f t="shared" si="0"/>
        <v>С</v>
      </c>
    </row>
    <row r="18" spans="1:8" ht="14.4" x14ac:dyDescent="0.3">
      <c r="A18" s="32">
        <v>10</v>
      </c>
      <c r="B18" s="61" t="s">
        <v>59</v>
      </c>
      <c r="C18" s="62">
        <v>2</v>
      </c>
      <c r="D18" s="62">
        <v>2</v>
      </c>
      <c r="E18" s="62">
        <v>3</v>
      </c>
      <c r="F18" s="81">
        <v>3</v>
      </c>
      <c r="G18" s="82"/>
      <c r="H18" s="28" t="str">
        <f t="shared" si="0"/>
        <v>В</v>
      </c>
    </row>
    <row r="19" spans="1:8" ht="14.4" x14ac:dyDescent="0.3">
      <c r="A19" s="32">
        <v>11</v>
      </c>
      <c r="B19" s="61" t="s">
        <v>60</v>
      </c>
      <c r="C19" s="62">
        <v>3</v>
      </c>
      <c r="D19" s="62">
        <v>2</v>
      </c>
      <c r="E19" s="62">
        <v>2</v>
      </c>
      <c r="F19" s="81">
        <v>3</v>
      </c>
      <c r="G19" s="82"/>
      <c r="H19" s="28" t="str">
        <f t="shared" si="0"/>
        <v>В</v>
      </c>
    </row>
    <row r="20" spans="1:8" ht="14.4" x14ac:dyDescent="0.3">
      <c r="A20" s="32">
        <v>12</v>
      </c>
      <c r="B20" s="61" t="s">
        <v>61</v>
      </c>
      <c r="C20" s="62">
        <v>2</v>
      </c>
      <c r="D20" s="62">
        <v>3</v>
      </c>
      <c r="E20" s="62">
        <v>2</v>
      </c>
      <c r="F20" s="81">
        <v>2</v>
      </c>
      <c r="G20" s="82"/>
      <c r="H20" s="28" t="str">
        <f t="shared" si="0"/>
        <v>С</v>
      </c>
    </row>
    <row r="21" spans="1:8" ht="14.4" x14ac:dyDescent="0.3">
      <c r="A21" s="32">
        <v>13</v>
      </c>
      <c r="B21" s="61" t="s">
        <v>62</v>
      </c>
      <c r="C21" s="62">
        <v>2</v>
      </c>
      <c r="D21" s="62">
        <v>2</v>
      </c>
      <c r="E21" s="62">
        <v>2</v>
      </c>
      <c r="F21" s="81">
        <v>2</v>
      </c>
      <c r="G21" s="82"/>
      <c r="H21" s="28" t="str">
        <f t="shared" si="0"/>
        <v>С</v>
      </c>
    </row>
    <row r="22" spans="1:8" ht="14.4" x14ac:dyDescent="0.3">
      <c r="A22" s="32">
        <v>14</v>
      </c>
      <c r="B22" s="61" t="s">
        <v>63</v>
      </c>
      <c r="C22" s="62">
        <v>2</v>
      </c>
      <c r="D22" s="62">
        <v>2</v>
      </c>
      <c r="E22" s="62">
        <v>2</v>
      </c>
      <c r="F22" s="81">
        <v>2</v>
      </c>
      <c r="G22" s="82"/>
      <c r="H22" s="28" t="str">
        <f t="shared" si="0"/>
        <v>С</v>
      </c>
    </row>
    <row r="23" spans="1:8" ht="14.4" x14ac:dyDescent="0.3">
      <c r="A23" s="32">
        <v>15</v>
      </c>
      <c r="B23" s="61" t="s">
        <v>64</v>
      </c>
      <c r="C23" s="62">
        <v>2</v>
      </c>
      <c r="D23" s="62">
        <v>2</v>
      </c>
      <c r="E23" s="62">
        <v>3</v>
      </c>
      <c r="F23" s="81">
        <v>2</v>
      </c>
      <c r="G23" s="82"/>
      <c r="H23" s="28" t="str">
        <f t="shared" si="0"/>
        <v>С</v>
      </c>
    </row>
    <row r="24" spans="1:8" x14ac:dyDescent="0.25">
      <c r="A24" s="32">
        <v>16</v>
      </c>
      <c r="B24" s="32"/>
      <c r="C24" s="33"/>
      <c r="D24" s="33"/>
      <c r="E24" s="33"/>
      <c r="F24" s="81"/>
      <c r="G24" s="82"/>
      <c r="H24" s="28"/>
    </row>
    <row r="25" spans="1:8" x14ac:dyDescent="0.25">
      <c r="A25" s="32">
        <v>17</v>
      </c>
      <c r="B25" s="32"/>
      <c r="C25" s="33"/>
      <c r="D25" s="33"/>
      <c r="E25" s="33"/>
      <c r="F25" s="81"/>
      <c r="G25" s="82"/>
      <c r="H25" s="28"/>
    </row>
    <row r="26" spans="1:8" x14ac:dyDescent="0.25">
      <c r="A26" s="32">
        <v>18</v>
      </c>
      <c r="B26" s="32"/>
      <c r="C26" s="33"/>
      <c r="D26" s="33"/>
      <c r="E26" s="33"/>
      <c r="F26" s="81"/>
      <c r="G26" s="82"/>
      <c r="H26" s="28"/>
    </row>
    <row r="27" spans="1:8" x14ac:dyDescent="0.25">
      <c r="A27" s="32">
        <v>19</v>
      </c>
      <c r="B27" s="32"/>
      <c r="C27" s="33"/>
      <c r="D27" s="33"/>
      <c r="E27" s="33"/>
      <c r="F27" s="81"/>
      <c r="G27" s="82"/>
      <c r="H27" s="28"/>
    </row>
    <row r="28" spans="1:8" ht="14.4" thickBot="1" x14ac:dyDescent="0.3">
      <c r="A28" s="32">
        <v>21</v>
      </c>
      <c r="B28" s="38"/>
      <c r="C28" s="33"/>
      <c r="D28" s="33"/>
      <c r="E28" s="33"/>
      <c r="F28" s="95"/>
      <c r="G28" s="96"/>
      <c r="H28" s="51"/>
    </row>
    <row r="29" spans="1:8" x14ac:dyDescent="0.25">
      <c r="A29" s="41"/>
      <c r="B29" s="42" t="s">
        <v>9</v>
      </c>
      <c r="C29" s="43">
        <f>COUNTIF(C24:C28,"=3")</f>
        <v>0</v>
      </c>
      <c r="D29" s="43">
        <f>COUNTIF(D24:D28,"=3")</f>
        <v>0</v>
      </c>
      <c r="E29" s="43">
        <f>COUNTIF(E24:E28,"=3")</f>
        <v>0</v>
      </c>
      <c r="F29" s="89">
        <f>COUNTIF(F9:F28,"=3")</f>
        <v>6</v>
      </c>
      <c r="G29" s="90"/>
      <c r="H29" s="52">
        <f>COUNTIF(H9:H28,"=В")</f>
        <v>6</v>
      </c>
    </row>
    <row r="30" spans="1:8" x14ac:dyDescent="0.25">
      <c r="A30" s="44"/>
      <c r="B30" s="32" t="s">
        <v>11</v>
      </c>
      <c r="C30" s="45">
        <f>COUNTIF(C24:C28,"=2")</f>
        <v>0</v>
      </c>
      <c r="D30" s="45">
        <f>COUNTIF(D24:D28,"=2")</f>
        <v>0</v>
      </c>
      <c r="E30" s="45">
        <f>COUNTIF(E24:E28,"=2")</f>
        <v>0</v>
      </c>
      <c r="F30" s="91">
        <f>COUNTIF(F9:F28,"=2")</f>
        <v>9</v>
      </c>
      <c r="G30" s="92"/>
      <c r="H30" s="53">
        <f>COUNTIF(H9:H28,"=С")</f>
        <v>9</v>
      </c>
    </row>
    <row r="31" spans="1:8" ht="14.4" thickBot="1" x14ac:dyDescent="0.3">
      <c r="A31" s="46"/>
      <c r="B31" s="47" t="s">
        <v>10</v>
      </c>
      <c r="C31" s="48">
        <f>COUNTIF(C24:C28,"=1")</f>
        <v>0</v>
      </c>
      <c r="D31" s="48">
        <f>COUNTIF(D24:D28,"=1")</f>
        <v>0</v>
      </c>
      <c r="E31" s="48">
        <f>COUNTIF(E24:E28,"=1")</f>
        <v>0</v>
      </c>
      <c r="F31" s="93">
        <f>COUNTIF(F9:F28,"=1")</f>
        <v>0</v>
      </c>
      <c r="G31" s="94"/>
      <c r="H31" s="54">
        <f>COUNTIF(H9:H28,"=Н")</f>
        <v>0</v>
      </c>
    </row>
    <row r="33" spans="2:8" ht="55.2" x14ac:dyDescent="0.25">
      <c r="F33" s="33">
        <v>3</v>
      </c>
      <c r="G33" s="12" t="s">
        <v>13</v>
      </c>
      <c r="H33" s="13" t="s">
        <v>16</v>
      </c>
    </row>
    <row r="34" spans="2:8" ht="55.8" thickBot="1" x14ac:dyDescent="0.3">
      <c r="B34" s="49" t="s">
        <v>12</v>
      </c>
      <c r="C34" s="50"/>
      <c r="D34" s="50"/>
      <c r="F34" s="33">
        <v>2</v>
      </c>
      <c r="G34" s="12" t="s">
        <v>14</v>
      </c>
      <c r="H34" s="14" t="s">
        <v>17</v>
      </c>
    </row>
    <row r="35" spans="2:8" ht="55.8" thickBot="1" x14ac:dyDescent="0.3">
      <c r="F35" s="33">
        <v>1</v>
      </c>
      <c r="G35" s="12" t="s">
        <v>15</v>
      </c>
      <c r="H35" s="15" t="s">
        <v>18</v>
      </c>
    </row>
  </sheetData>
  <sheetProtection selectLockedCells="1" selectUnlockedCells="1"/>
  <mergeCells count="39">
    <mergeCell ref="F29:G29"/>
    <mergeCell ref="F30:G30"/>
    <mergeCell ref="F31:G31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A1:H1"/>
    <mergeCell ref="A3:C3"/>
    <mergeCell ref="D3:H3"/>
    <mergeCell ref="A4:D4"/>
    <mergeCell ref="E4:H4"/>
    <mergeCell ref="A2:H2"/>
    <mergeCell ref="C7:C8"/>
    <mergeCell ref="D7:D8"/>
    <mergeCell ref="E7:E8"/>
    <mergeCell ref="A5:B5"/>
    <mergeCell ref="F5:H5"/>
    <mergeCell ref="A6:A8"/>
    <mergeCell ref="B6:B8"/>
    <mergeCell ref="C6:H6"/>
    <mergeCell ref="H7:H8"/>
    <mergeCell ref="F7:G8"/>
  </mergeCells>
  <conditionalFormatting sqref="C24:G28">
    <cfRule type="containsText" dxfId="17" priority="28" operator="containsText" text="1">
      <formula>NOT(ISERROR(SEARCH("1",C24)))</formula>
    </cfRule>
    <cfRule type="containsText" dxfId="16" priority="29" operator="containsText" text="3">
      <formula>NOT(ISERROR(SEARCH("3",C24)))</formula>
    </cfRule>
    <cfRule type="containsText" dxfId="15" priority="30" operator="containsText" text="2">
      <formula>NOT(ISERROR(SEARCH("2",C24)))</formula>
    </cfRule>
  </conditionalFormatting>
  <conditionalFormatting sqref="H9:H28">
    <cfRule type="containsText" dxfId="14" priority="25" operator="containsText" text="Н">
      <formula>NOT(ISERROR(SEARCH("Н",H9)))</formula>
    </cfRule>
    <cfRule type="containsText" dxfId="13" priority="26" operator="containsText" text="В">
      <formula>NOT(ISERROR(SEARCH("В",H9)))</formula>
    </cfRule>
    <cfRule type="containsText" dxfId="12" priority="27" operator="containsText" text="С">
      <formula>NOT(ISERROR(SEARCH("С",H9)))</formula>
    </cfRule>
  </conditionalFormatting>
  <conditionalFormatting sqref="F33:F35">
    <cfRule type="containsText" dxfId="11" priority="22" operator="containsText" text="1">
      <formula>NOT(ISERROR(SEARCH("1",F33)))</formula>
    </cfRule>
    <cfRule type="containsText" dxfId="10" priority="23" operator="containsText" text="3">
      <formula>NOT(ISERROR(SEARCH("3",F33)))</formula>
    </cfRule>
    <cfRule type="containsText" dxfId="9" priority="24" operator="containsText" text="2">
      <formula>NOT(ISERROR(SEARCH("2",F33)))</formula>
    </cfRule>
  </conditionalFormatting>
  <conditionalFormatting sqref="C9:G23">
    <cfRule type="containsText" dxfId="8" priority="7" operator="containsText" text="1">
      <formula>NOT(ISERROR(SEARCH("1",C9)))</formula>
    </cfRule>
    <cfRule type="containsText" dxfId="7" priority="8" operator="containsText" text="3">
      <formula>NOT(ISERROR(SEARCH("3",C9)))</formula>
    </cfRule>
    <cfRule type="containsText" dxfId="6" priority="9" operator="containsText" text="2">
      <formula>NOT(ISERROR(SEARCH("2",C9)))</formula>
    </cfRule>
  </conditionalFormatting>
  <conditionalFormatting sqref="C9:D23 F9:G23">
    <cfRule type="containsText" dxfId="5" priority="4" operator="containsText" text="1">
      <formula>NOT(ISERROR(SEARCH("1",C9)))</formula>
    </cfRule>
    <cfRule type="containsText" dxfId="4" priority="5" operator="containsText" text="3">
      <formula>NOT(ISERROR(SEARCH("3",C9)))</formula>
    </cfRule>
    <cfRule type="containsText" dxfId="3" priority="6" operator="containsText" text="2">
      <formula>NOT(ISERROR(SEARCH("2",C9)))</formula>
    </cfRule>
  </conditionalFormatting>
  <conditionalFormatting sqref="E9:E23">
    <cfRule type="containsText" dxfId="2" priority="1" operator="containsText" text="1">
      <formula>NOT(ISERROR(SEARCH("1",E9)))</formula>
    </cfRule>
    <cfRule type="containsText" dxfId="1" priority="2" operator="containsText" text="3">
      <formula>NOT(ISERROR(SEARCH("3",E9)))</formula>
    </cfRule>
    <cfRule type="containsText" dxfId="0" priority="3" operator="containsText" text="2">
      <formula>NOT(ISERROR(SEARCH("2",E9)))</formula>
    </cfRule>
  </conditionalFormatting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Входной контроль</vt:lpstr>
      <vt:lpstr>Промежуточный контроль Декабрь</vt:lpstr>
      <vt:lpstr>Промежуточный контроль Май</vt:lpstr>
      <vt:lpstr>Финальный контроль </vt:lpstr>
      <vt:lpstr>'Входной контроль'!Область_печати</vt:lpstr>
      <vt:lpstr>'Промежуточный контроль Декабрь'!Область_печати</vt:lpstr>
      <vt:lpstr>'Промежуточный контроль Май'!Область_печати</vt:lpstr>
      <vt:lpstr>'Финальный контроль 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</dc:creator>
  <cp:lastModifiedBy>Елена Савельевна</cp:lastModifiedBy>
  <cp:lastPrinted>2018-03-24T14:58:43Z</cp:lastPrinted>
  <dcterms:created xsi:type="dcterms:W3CDTF">2018-02-12T09:59:26Z</dcterms:created>
  <dcterms:modified xsi:type="dcterms:W3CDTF">2021-11-15T16:44:51Z</dcterms:modified>
</cp:coreProperties>
</file>